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96bc82b4f57309/Desktop/WORK/VoA Accounts/Finance Working Group/FWG Oct 2023 all paperwork/"/>
    </mc:Choice>
  </mc:AlternateContent>
  <xr:revisionPtr revIDLastSave="10" documentId="8_{74159A91-23C0-4F81-A933-68090FD6F297}" xr6:coauthVersionLast="47" xr6:coauthVersionMax="47" xr10:uidLastSave="{6AA9471A-7D10-4F14-A747-48DC5229A558}"/>
  <bookViews>
    <workbookView xWindow="-108" yWindow="-108" windowWidth="23256" windowHeight="12456" xr2:uid="{00000000-000D-0000-FFFF-FFFF00000000}"/>
  </bookViews>
  <sheets>
    <sheet name="Funds - ward &amp; admin" sheetId="6" r:id="rId1"/>
  </sheets>
  <definedNames>
    <definedName name="_xlnm.Print_Area" localSheetId="0">'Funds - ward &amp; admin'!$A$1:$M$79</definedName>
    <definedName name="_xlnm.Print_Area">'Funds - ward &amp; admin'!$A$1:$F$52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3" i="6" l="1"/>
  <c r="L63" i="6"/>
  <c r="M52" i="6"/>
  <c r="L52" i="6"/>
  <c r="M36" i="6"/>
  <c r="L36" i="6"/>
  <c r="M24" i="6"/>
  <c r="L24" i="6"/>
  <c r="M16" i="6"/>
  <c r="L16" i="6"/>
  <c r="M9" i="6"/>
  <c r="L9" i="6"/>
  <c r="M65" i="6" l="1"/>
  <c r="L65" i="6"/>
  <c r="G63" i="6"/>
  <c r="G52" i="6"/>
  <c r="G36" i="6"/>
  <c r="G24" i="6"/>
  <c r="G16" i="6"/>
  <c r="G9" i="6"/>
  <c r="E63" i="6"/>
  <c r="E52" i="6"/>
  <c r="E36" i="6"/>
  <c r="E24" i="6"/>
  <c r="E16" i="6"/>
  <c r="E9" i="6"/>
  <c r="F52" i="6"/>
  <c r="J52" i="6"/>
  <c r="I52" i="6"/>
  <c r="I36" i="6"/>
  <c r="I24" i="6"/>
  <c r="I16" i="6"/>
  <c r="I9" i="6"/>
  <c r="I63" i="6"/>
  <c r="D75" i="6"/>
  <c r="C75" i="6"/>
  <c r="I65" i="6" l="1"/>
  <c r="E65" i="6"/>
  <c r="G65" i="6"/>
  <c r="J73" i="6"/>
  <c r="J70" i="6"/>
  <c r="J72" i="6"/>
  <c r="J74" i="6"/>
  <c r="J71" i="6"/>
  <c r="F63" i="6"/>
  <c r="F36" i="6"/>
  <c r="F24" i="6"/>
  <c r="F16" i="6"/>
  <c r="F9" i="6"/>
  <c r="J63" i="6"/>
  <c r="J36" i="6"/>
  <c r="J24" i="6"/>
  <c r="J16" i="6"/>
  <c r="J9" i="6"/>
  <c r="F65" i="6" l="1"/>
  <c r="J75" i="6"/>
  <c r="F75" i="6"/>
  <c r="J65" i="6"/>
</calcChain>
</file>

<file path=xl/sharedStrings.xml><?xml version="1.0" encoding="utf-8"?>
<sst xmlns="http://schemas.openxmlformats.org/spreadsheetml/2006/main" count="87" uniqueCount="66">
  <si>
    <t>Precept</t>
  </si>
  <si>
    <t>DAPTC subscription &amp; training</t>
  </si>
  <si>
    <t>Insurance</t>
  </si>
  <si>
    <t>Village hall hire</t>
  </si>
  <si>
    <t>Grants</t>
  </si>
  <si>
    <t>General admin</t>
  </si>
  <si>
    <t>Hinton</t>
  </si>
  <si>
    <t>Gussage All Saints</t>
  </si>
  <si>
    <t>Noticeboards</t>
  </si>
  <si>
    <t>Noticeboard</t>
  </si>
  <si>
    <t>Crichel</t>
  </si>
  <si>
    <t>Gussage St Michael</t>
  </si>
  <si>
    <t>Salt &amp; Grit</t>
  </si>
  <si>
    <t>Seat</t>
  </si>
  <si>
    <t>WARD EXPENSES, ADMINISTRATION EXPENSES</t>
  </si>
  <si>
    <t>Total</t>
  </si>
  <si>
    <t>Verges &amp; Planters project</t>
  </si>
  <si>
    <t>Fingerposts project</t>
  </si>
  <si>
    <t>Parish Clock Maintenance</t>
  </si>
  <si>
    <t>Bus Shelter project</t>
  </si>
  <si>
    <t>Grass Cutting</t>
  </si>
  <si>
    <t>Fountain Water Rates</t>
  </si>
  <si>
    <t>Fountain Electricity</t>
  </si>
  <si>
    <t>Fountain Maintenance</t>
  </si>
  <si>
    <t>Fountain project</t>
  </si>
  <si>
    <t>Bus Shelter Maintenance</t>
  </si>
  <si>
    <t xml:space="preserve">Witchampton </t>
  </si>
  <si>
    <t xml:space="preserve">Club Bus Shelter </t>
  </si>
  <si>
    <t xml:space="preserve">Manswood Play Area  </t>
  </si>
  <si>
    <t xml:space="preserve">R &amp; BT Seat Grass </t>
  </si>
  <si>
    <t>R &amp; BT Seat</t>
  </si>
  <si>
    <t>Bus Shelters Maintenance/project</t>
  </si>
  <si>
    <t>Manswood Seat Maintenance</t>
  </si>
  <si>
    <t>Manswood seat grass</t>
  </si>
  <si>
    <t>Millennium Avenue project</t>
  </si>
  <si>
    <t>Overheads to be split over all Wards</t>
  </si>
  <si>
    <t>Clerk's salary/PAYE</t>
  </si>
  <si>
    <t>Totals</t>
  </si>
  <si>
    <t>Election fees</t>
  </si>
  <si>
    <t>Vat reclaimable</t>
  </si>
  <si>
    <t>for 23/24</t>
  </si>
  <si>
    <t>Kiosk</t>
  </si>
  <si>
    <t>Millennium Avenue Maintenance</t>
  </si>
  <si>
    <t>Fingerposts and signs project</t>
  </si>
  <si>
    <t>2022/23</t>
  </si>
  <si>
    <t>Parish</t>
  </si>
  <si>
    <t>Hinton Martell &amp; Parva</t>
  </si>
  <si>
    <t>Witchampton</t>
  </si>
  <si>
    <t>Reserves</t>
  </si>
  <si>
    <t>b/f</t>
  </si>
  <si>
    <t>Actual</t>
  </si>
  <si>
    <t>Burial Ground</t>
  </si>
  <si>
    <t>c/f</t>
  </si>
  <si>
    <t>(see below for breakdown)</t>
  </si>
  <si>
    <t>AND PRECEPT '2023/2024</t>
  </si>
  <si>
    <t>for 24/25</t>
  </si>
  <si>
    <t>Tax Base Estimate  2024/25</t>
  </si>
  <si>
    <t>Precept and Ward Expenses Allocated Pro-rata 2024/2025</t>
  </si>
  <si>
    <t xml:space="preserve">Ward      Expenses </t>
  </si>
  <si>
    <t xml:space="preserve">General    Expenses </t>
  </si>
  <si>
    <t>Precept Req'd 2024/25</t>
  </si>
  <si>
    <t>Fingerposts project/maintenance</t>
  </si>
  <si>
    <t>Fountain project Donations</t>
  </si>
  <si>
    <t xml:space="preserve"> to be supplied by Dorset Council</t>
  </si>
  <si>
    <t>based on tax base being</t>
  </si>
  <si>
    <t>notified circa 9/12/23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</si>
</sst>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&quot;£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3" fontId="0" fillId="0" borderId="0" xfId="0" applyNumberFormat="1"/>
    <xf numFmtId="0" fontId="2" fillId="0" borderId="8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2" fillId="0" borderId="5" xfId="0" quotePrefix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3" xfId="0" applyFont="1" applyBorder="1" applyProtection="1">
      <protection locked="0"/>
    </xf>
    <xf numFmtId="3" fontId="0" fillId="0" borderId="0" xfId="0" applyNumberFormat="1" applyAlignment="1">
      <alignment horizontal="right"/>
    </xf>
    <xf numFmtId="0" fontId="6" fillId="0" borderId="0" xfId="0" applyFont="1"/>
    <xf numFmtId="0" fontId="1" fillId="0" borderId="3" xfId="0" applyFont="1" applyBorder="1" applyProtection="1">
      <protection locked="0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15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3" xfId="0" quotePrefix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164" fontId="2" fillId="2" borderId="12" xfId="0" applyNumberFormat="1" applyFont="1" applyFill="1" applyBorder="1" applyAlignment="1" applyProtection="1">
      <alignment horizontal="right"/>
      <protection locked="0"/>
    </xf>
    <xf numFmtId="164" fontId="1" fillId="2" borderId="12" xfId="0" applyNumberFormat="1" applyFont="1" applyFill="1" applyBorder="1"/>
    <xf numFmtId="164" fontId="1" fillId="2" borderId="12" xfId="0" applyNumberFormat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0" fontId="7" fillId="0" borderId="0" xfId="0" applyFont="1" applyAlignment="1">
      <alignment horizontal="left"/>
    </xf>
    <xf numFmtId="0" fontId="2" fillId="3" borderId="19" xfId="0" applyFont="1" applyFill="1" applyBorder="1" applyProtection="1"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3" fontId="2" fillId="0" borderId="19" xfId="0" applyNumberFormat="1" applyFont="1" applyBorder="1" applyAlignment="1" applyProtection="1">
      <alignment horizontal="left" wrapText="1"/>
      <protection locked="0"/>
    </xf>
    <xf numFmtId="3" fontId="2" fillId="0" borderId="19" xfId="0" applyNumberFormat="1" applyFont="1" applyBorder="1" applyAlignment="1" applyProtection="1">
      <alignment wrapText="1"/>
      <protection locked="0"/>
    </xf>
    <xf numFmtId="0" fontId="1" fillId="3" borderId="19" xfId="0" applyFont="1" applyFill="1" applyBorder="1" applyProtection="1">
      <protection locked="0"/>
    </xf>
    <xf numFmtId="2" fontId="2" fillId="0" borderId="19" xfId="0" applyNumberFormat="1" applyFont="1" applyBorder="1" applyProtection="1">
      <protection locked="0"/>
    </xf>
    <xf numFmtId="0" fontId="1" fillId="4" borderId="19" xfId="0" applyFont="1" applyFill="1" applyBorder="1" applyProtection="1">
      <protection locked="0"/>
    </xf>
    <xf numFmtId="3" fontId="1" fillId="0" borderId="19" xfId="0" applyNumberFormat="1" applyFont="1" applyBorder="1" applyProtection="1">
      <protection locked="0"/>
    </xf>
    <xf numFmtId="3" fontId="2" fillId="3" borderId="19" xfId="0" applyNumberFormat="1" applyFont="1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9" xfId="0" applyFont="1" applyBorder="1" applyProtection="1">
      <protection locked="0"/>
    </xf>
    <xf numFmtId="3" fontId="1" fillId="4" borderId="19" xfId="0" applyNumberFormat="1" applyFont="1" applyFill="1" applyBorder="1" applyProtection="1">
      <protection locked="0"/>
    </xf>
    <xf numFmtId="1" fontId="1" fillId="4" borderId="19" xfId="0" applyNumberFormat="1" applyFont="1" applyFill="1" applyBorder="1" applyProtection="1">
      <protection locked="0"/>
    </xf>
    <xf numFmtId="0" fontId="1" fillId="0" borderId="0" xfId="0" applyFont="1"/>
    <xf numFmtId="3" fontId="4" fillId="0" borderId="0" xfId="0" applyNumberFormat="1" applyFont="1"/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3" fontId="2" fillId="0" borderId="20" xfId="0" applyNumberFormat="1" applyFont="1" applyBorder="1" applyAlignment="1" applyProtection="1">
      <alignment wrapText="1"/>
      <protection locked="0"/>
    </xf>
    <xf numFmtId="164" fontId="1" fillId="0" borderId="12" xfId="0" applyNumberFormat="1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/>
    <xf numFmtId="164" fontId="1" fillId="0" borderId="12" xfId="0" applyNumberFormat="1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5" fontId="2" fillId="2" borderId="14" xfId="0" applyNumberFormat="1" applyFont="1" applyFill="1" applyBorder="1" applyProtection="1">
      <protection locked="0"/>
    </xf>
    <xf numFmtId="165" fontId="2" fillId="2" borderId="1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0" borderId="4" xfId="0" applyNumberFormat="1" applyFont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4" fontId="1" fillId="5" borderId="12" xfId="0" applyNumberFormat="1" applyFont="1" applyFill="1" applyBorder="1"/>
    <xf numFmtId="3" fontId="2" fillId="3" borderId="19" xfId="0" applyNumberFormat="1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3" fontId="2" fillId="6" borderId="9" xfId="0" applyNumberFormat="1" applyFont="1" applyFill="1" applyBorder="1" applyAlignment="1" applyProtection="1">
      <alignment horizontal="right"/>
      <protection locked="0"/>
    </xf>
    <xf numFmtId="3" fontId="2" fillId="6" borderId="11" xfId="0" applyNumberFormat="1" applyFont="1" applyFill="1" applyBorder="1" applyAlignment="1" applyProtection="1">
      <alignment horizontal="right"/>
      <protection locked="0"/>
    </xf>
    <xf numFmtId="3" fontId="1" fillId="6" borderId="9" xfId="0" applyNumberFormat="1" applyFont="1" applyFill="1" applyBorder="1" applyAlignment="1" applyProtection="1">
      <alignment horizontal="right"/>
      <protection locked="0"/>
    </xf>
    <xf numFmtId="3" fontId="0" fillId="6" borderId="12" xfId="0" applyNumberFormat="1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2" fillId="6" borderId="17" xfId="0" applyNumberFormat="1" applyFont="1" applyFill="1" applyBorder="1" applyAlignment="1" applyProtection="1">
      <alignment horizontal="right"/>
      <protection locked="0"/>
    </xf>
    <xf numFmtId="3" fontId="2" fillId="6" borderId="9" xfId="0" applyNumberFormat="1" applyFont="1" applyFill="1" applyBorder="1" applyAlignment="1">
      <alignment horizontal="right"/>
    </xf>
    <xf numFmtId="3" fontId="2" fillId="6" borderId="6" xfId="0" applyNumberFormat="1" applyFont="1" applyFill="1" applyBorder="1" applyAlignment="1">
      <alignment horizontal="right"/>
    </xf>
    <xf numFmtId="3" fontId="2" fillId="6" borderId="12" xfId="0" applyNumberFormat="1" applyFont="1" applyFill="1" applyBorder="1" applyAlignment="1">
      <alignment horizontal="right"/>
    </xf>
    <xf numFmtId="3" fontId="1" fillId="6" borderId="12" xfId="0" applyNumberFormat="1" applyFont="1" applyFill="1" applyBorder="1" applyAlignment="1">
      <alignment horizontal="right"/>
    </xf>
    <xf numFmtId="3" fontId="1" fillId="6" borderId="11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>
      <alignment horizontal="right"/>
    </xf>
    <xf numFmtId="3" fontId="1" fillId="6" borderId="12" xfId="0" applyNumberFormat="1" applyFont="1" applyFill="1" applyBorder="1" applyAlignment="1" applyProtection="1">
      <alignment horizontal="right"/>
      <protection locked="0"/>
    </xf>
    <xf numFmtId="3" fontId="1" fillId="6" borderId="11" xfId="0" applyNumberFormat="1" applyFont="1" applyFill="1" applyBorder="1" applyAlignment="1" applyProtection="1">
      <alignment horizontal="right"/>
      <protection locked="0"/>
    </xf>
    <xf numFmtId="165" fontId="2" fillId="6" borderId="17" xfId="0" applyNumberFormat="1" applyFont="1" applyFill="1" applyBorder="1" applyAlignment="1" applyProtection="1">
      <alignment horizontal="right"/>
      <protection locked="0"/>
    </xf>
    <xf numFmtId="165" fontId="1" fillId="6" borderId="0" xfId="0" applyNumberFormat="1" applyFont="1" applyFill="1" applyAlignment="1" applyProtection="1">
      <alignment horizontal="right"/>
      <protection locked="0"/>
    </xf>
    <xf numFmtId="165" fontId="2" fillId="6" borderId="11" xfId="0" applyNumberFormat="1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>
      <alignment horizontal="center"/>
    </xf>
    <xf numFmtId="0" fontId="1" fillId="5" borderId="12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>
      <alignment horizontal="center"/>
    </xf>
    <xf numFmtId="164" fontId="1" fillId="5" borderId="12" xfId="0" applyNumberFormat="1" applyFont="1" applyFill="1" applyBorder="1" applyProtection="1">
      <protection locked="0"/>
    </xf>
    <xf numFmtId="164" fontId="2" fillId="5" borderId="14" xfId="0" applyNumberFormat="1" applyFont="1" applyFill="1" applyBorder="1" applyProtection="1">
      <protection locked="0"/>
    </xf>
    <xf numFmtId="164" fontId="2" fillId="5" borderId="14" xfId="0" applyNumberFormat="1" applyFont="1" applyFill="1" applyBorder="1"/>
    <xf numFmtId="164" fontId="2" fillId="5" borderId="12" xfId="0" applyNumberFormat="1" applyFont="1" applyFill="1" applyBorder="1" applyAlignment="1" applyProtection="1">
      <alignment horizontal="right"/>
      <protection locked="0"/>
    </xf>
    <xf numFmtId="164" fontId="1" fillId="5" borderId="12" xfId="0" applyNumberFormat="1" applyFont="1" applyFill="1" applyBorder="1" applyAlignment="1" applyProtection="1">
      <alignment horizontal="right"/>
      <protection locked="0"/>
    </xf>
    <xf numFmtId="164" fontId="2" fillId="5" borderId="14" xfId="0" applyNumberFormat="1" applyFont="1" applyFill="1" applyBorder="1" applyAlignment="1" applyProtection="1">
      <alignment horizontal="right"/>
      <protection locked="0"/>
    </xf>
    <xf numFmtId="165" fontId="2" fillId="5" borderId="16" xfId="0" applyNumberFormat="1" applyFont="1" applyFill="1" applyBorder="1" applyProtection="1">
      <protection locked="0"/>
    </xf>
    <xf numFmtId="165" fontId="1" fillId="5" borderId="4" xfId="0" applyNumberFormat="1" applyFont="1" applyFill="1" applyBorder="1" applyProtection="1">
      <protection locked="0"/>
    </xf>
    <xf numFmtId="165" fontId="2" fillId="5" borderId="7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C910-7F2C-460B-B423-BF7D156C8484}">
  <sheetPr>
    <pageSetUpPr fitToPage="1"/>
  </sheetPr>
  <dimension ref="A1:M78"/>
  <sheetViews>
    <sheetView tabSelected="1" view="pageLayout" topLeftCell="A31" zoomScale="75" zoomScaleNormal="100" zoomScalePageLayoutView="75" workbookViewId="0">
      <selection activeCell="E72" sqref="E72"/>
    </sheetView>
  </sheetViews>
  <sheetFormatPr defaultColWidth="11.44140625" defaultRowHeight="13.2" x14ac:dyDescent="0.25"/>
  <cols>
    <col min="1" max="1" width="19.5546875" customWidth="1"/>
    <col min="2" max="2" width="13.88671875" customWidth="1"/>
    <col min="3" max="3" width="16.109375" customWidth="1"/>
    <col min="4" max="4" width="7.6640625" style="11" customWidth="1"/>
    <col min="5" max="5" width="15.109375" style="11" customWidth="1"/>
    <col min="6" max="6" width="10.44140625" style="1" bestFit="1" customWidth="1"/>
    <col min="7" max="7" width="10.44140625" style="1" customWidth="1"/>
    <col min="8" max="8" width="5.6640625" style="1" customWidth="1"/>
    <col min="9" max="9" width="10.44140625" style="1" customWidth="1"/>
    <col min="10" max="10" width="11.5546875" customWidth="1"/>
    <col min="250" max="250" width="19.5546875" customWidth="1"/>
    <col min="251" max="251" width="13.88671875" customWidth="1"/>
    <col min="252" max="252" width="16.109375" customWidth="1"/>
    <col min="253" max="253" width="6.33203125" customWidth="1"/>
    <col min="254" max="254" width="13.44140625" customWidth="1"/>
    <col min="255" max="255" width="7.6640625" customWidth="1"/>
    <col min="256" max="260" width="7.109375" bestFit="1" customWidth="1"/>
    <col min="261" max="261" width="7.5546875" customWidth="1"/>
    <col min="262" max="262" width="6.109375" customWidth="1"/>
    <col min="506" max="506" width="19.5546875" customWidth="1"/>
    <col min="507" max="507" width="13.88671875" customWidth="1"/>
    <col min="508" max="508" width="16.109375" customWidth="1"/>
    <col min="509" max="509" width="6.33203125" customWidth="1"/>
    <col min="510" max="510" width="13.44140625" customWidth="1"/>
    <col min="511" max="511" width="7.6640625" customWidth="1"/>
    <col min="512" max="516" width="7.109375" bestFit="1" customWidth="1"/>
    <col min="517" max="517" width="7.5546875" customWidth="1"/>
    <col min="518" max="518" width="6.109375" customWidth="1"/>
    <col min="762" max="762" width="19.5546875" customWidth="1"/>
    <col min="763" max="763" width="13.88671875" customWidth="1"/>
    <col min="764" max="764" width="16.109375" customWidth="1"/>
    <col min="765" max="765" width="6.33203125" customWidth="1"/>
    <col min="766" max="766" width="13.44140625" customWidth="1"/>
    <col min="767" max="767" width="7.6640625" customWidth="1"/>
    <col min="768" max="772" width="7.109375" bestFit="1" customWidth="1"/>
    <col min="773" max="773" width="7.5546875" customWidth="1"/>
    <col min="774" max="774" width="6.109375" customWidth="1"/>
    <col min="1018" max="1018" width="19.5546875" customWidth="1"/>
    <col min="1019" max="1019" width="13.88671875" customWidth="1"/>
    <col min="1020" max="1020" width="16.109375" customWidth="1"/>
    <col min="1021" max="1021" width="6.33203125" customWidth="1"/>
    <col min="1022" max="1022" width="13.44140625" customWidth="1"/>
    <col min="1023" max="1023" width="7.6640625" customWidth="1"/>
    <col min="1024" max="1028" width="7.109375" bestFit="1" customWidth="1"/>
    <col min="1029" max="1029" width="7.5546875" customWidth="1"/>
    <col min="1030" max="1030" width="6.109375" customWidth="1"/>
    <col min="1274" max="1274" width="19.5546875" customWidth="1"/>
    <col min="1275" max="1275" width="13.88671875" customWidth="1"/>
    <col min="1276" max="1276" width="16.109375" customWidth="1"/>
    <col min="1277" max="1277" width="6.33203125" customWidth="1"/>
    <col min="1278" max="1278" width="13.44140625" customWidth="1"/>
    <col min="1279" max="1279" width="7.6640625" customWidth="1"/>
    <col min="1280" max="1284" width="7.109375" bestFit="1" customWidth="1"/>
    <col min="1285" max="1285" width="7.5546875" customWidth="1"/>
    <col min="1286" max="1286" width="6.109375" customWidth="1"/>
    <col min="1530" max="1530" width="19.5546875" customWidth="1"/>
    <col min="1531" max="1531" width="13.88671875" customWidth="1"/>
    <col min="1532" max="1532" width="16.109375" customWidth="1"/>
    <col min="1533" max="1533" width="6.33203125" customWidth="1"/>
    <col min="1534" max="1534" width="13.44140625" customWidth="1"/>
    <col min="1535" max="1535" width="7.6640625" customWidth="1"/>
    <col min="1536" max="1540" width="7.109375" bestFit="1" customWidth="1"/>
    <col min="1541" max="1541" width="7.5546875" customWidth="1"/>
    <col min="1542" max="1542" width="6.109375" customWidth="1"/>
    <col min="1786" max="1786" width="19.5546875" customWidth="1"/>
    <col min="1787" max="1787" width="13.88671875" customWidth="1"/>
    <col min="1788" max="1788" width="16.109375" customWidth="1"/>
    <col min="1789" max="1789" width="6.33203125" customWidth="1"/>
    <col min="1790" max="1790" width="13.44140625" customWidth="1"/>
    <col min="1791" max="1791" width="7.6640625" customWidth="1"/>
    <col min="1792" max="1796" width="7.109375" bestFit="1" customWidth="1"/>
    <col min="1797" max="1797" width="7.5546875" customWidth="1"/>
    <col min="1798" max="1798" width="6.109375" customWidth="1"/>
    <col min="2042" max="2042" width="19.5546875" customWidth="1"/>
    <col min="2043" max="2043" width="13.88671875" customWidth="1"/>
    <col min="2044" max="2044" width="16.109375" customWidth="1"/>
    <col min="2045" max="2045" width="6.33203125" customWidth="1"/>
    <col min="2046" max="2046" width="13.44140625" customWidth="1"/>
    <col min="2047" max="2047" width="7.6640625" customWidth="1"/>
    <col min="2048" max="2052" width="7.109375" bestFit="1" customWidth="1"/>
    <col min="2053" max="2053" width="7.5546875" customWidth="1"/>
    <col min="2054" max="2054" width="6.109375" customWidth="1"/>
    <col min="2298" max="2298" width="19.5546875" customWidth="1"/>
    <col min="2299" max="2299" width="13.88671875" customWidth="1"/>
    <col min="2300" max="2300" width="16.109375" customWidth="1"/>
    <col min="2301" max="2301" width="6.33203125" customWidth="1"/>
    <col min="2302" max="2302" width="13.44140625" customWidth="1"/>
    <col min="2303" max="2303" width="7.6640625" customWidth="1"/>
    <col min="2304" max="2308" width="7.109375" bestFit="1" customWidth="1"/>
    <col min="2309" max="2309" width="7.5546875" customWidth="1"/>
    <col min="2310" max="2310" width="6.109375" customWidth="1"/>
    <col min="2554" max="2554" width="19.5546875" customWidth="1"/>
    <col min="2555" max="2555" width="13.88671875" customWidth="1"/>
    <col min="2556" max="2556" width="16.109375" customWidth="1"/>
    <col min="2557" max="2557" width="6.33203125" customWidth="1"/>
    <col min="2558" max="2558" width="13.44140625" customWidth="1"/>
    <col min="2559" max="2559" width="7.6640625" customWidth="1"/>
    <col min="2560" max="2564" width="7.109375" bestFit="1" customWidth="1"/>
    <col min="2565" max="2565" width="7.5546875" customWidth="1"/>
    <col min="2566" max="2566" width="6.109375" customWidth="1"/>
    <col min="2810" max="2810" width="19.5546875" customWidth="1"/>
    <col min="2811" max="2811" width="13.88671875" customWidth="1"/>
    <col min="2812" max="2812" width="16.109375" customWidth="1"/>
    <col min="2813" max="2813" width="6.33203125" customWidth="1"/>
    <col min="2814" max="2814" width="13.44140625" customWidth="1"/>
    <col min="2815" max="2815" width="7.6640625" customWidth="1"/>
    <col min="2816" max="2820" width="7.109375" bestFit="1" customWidth="1"/>
    <col min="2821" max="2821" width="7.5546875" customWidth="1"/>
    <col min="2822" max="2822" width="6.109375" customWidth="1"/>
    <col min="3066" max="3066" width="19.5546875" customWidth="1"/>
    <col min="3067" max="3067" width="13.88671875" customWidth="1"/>
    <col min="3068" max="3068" width="16.109375" customWidth="1"/>
    <col min="3069" max="3069" width="6.33203125" customWidth="1"/>
    <col min="3070" max="3070" width="13.44140625" customWidth="1"/>
    <col min="3071" max="3071" width="7.6640625" customWidth="1"/>
    <col min="3072" max="3076" width="7.109375" bestFit="1" customWidth="1"/>
    <col min="3077" max="3077" width="7.5546875" customWidth="1"/>
    <col min="3078" max="3078" width="6.109375" customWidth="1"/>
    <col min="3322" max="3322" width="19.5546875" customWidth="1"/>
    <col min="3323" max="3323" width="13.88671875" customWidth="1"/>
    <col min="3324" max="3324" width="16.109375" customWidth="1"/>
    <col min="3325" max="3325" width="6.33203125" customWidth="1"/>
    <col min="3326" max="3326" width="13.44140625" customWidth="1"/>
    <col min="3327" max="3327" width="7.6640625" customWidth="1"/>
    <col min="3328" max="3332" width="7.109375" bestFit="1" customWidth="1"/>
    <col min="3333" max="3333" width="7.5546875" customWidth="1"/>
    <col min="3334" max="3334" width="6.109375" customWidth="1"/>
    <col min="3578" max="3578" width="19.5546875" customWidth="1"/>
    <col min="3579" max="3579" width="13.88671875" customWidth="1"/>
    <col min="3580" max="3580" width="16.109375" customWidth="1"/>
    <col min="3581" max="3581" width="6.33203125" customWidth="1"/>
    <col min="3582" max="3582" width="13.44140625" customWidth="1"/>
    <col min="3583" max="3583" width="7.6640625" customWidth="1"/>
    <col min="3584" max="3588" width="7.109375" bestFit="1" customWidth="1"/>
    <col min="3589" max="3589" width="7.5546875" customWidth="1"/>
    <col min="3590" max="3590" width="6.109375" customWidth="1"/>
    <col min="3834" max="3834" width="19.5546875" customWidth="1"/>
    <col min="3835" max="3835" width="13.88671875" customWidth="1"/>
    <col min="3836" max="3836" width="16.109375" customWidth="1"/>
    <col min="3837" max="3837" width="6.33203125" customWidth="1"/>
    <col min="3838" max="3838" width="13.44140625" customWidth="1"/>
    <col min="3839" max="3839" width="7.6640625" customWidth="1"/>
    <col min="3840" max="3844" width="7.109375" bestFit="1" customWidth="1"/>
    <col min="3845" max="3845" width="7.5546875" customWidth="1"/>
    <col min="3846" max="3846" width="6.109375" customWidth="1"/>
    <col min="4090" max="4090" width="19.5546875" customWidth="1"/>
    <col min="4091" max="4091" width="13.88671875" customWidth="1"/>
    <col min="4092" max="4092" width="16.109375" customWidth="1"/>
    <col min="4093" max="4093" width="6.33203125" customWidth="1"/>
    <col min="4094" max="4094" width="13.44140625" customWidth="1"/>
    <col min="4095" max="4095" width="7.6640625" customWidth="1"/>
    <col min="4096" max="4100" width="7.109375" bestFit="1" customWidth="1"/>
    <col min="4101" max="4101" width="7.5546875" customWidth="1"/>
    <col min="4102" max="4102" width="6.109375" customWidth="1"/>
    <col min="4346" max="4346" width="19.5546875" customWidth="1"/>
    <col min="4347" max="4347" width="13.88671875" customWidth="1"/>
    <col min="4348" max="4348" width="16.109375" customWidth="1"/>
    <col min="4349" max="4349" width="6.33203125" customWidth="1"/>
    <col min="4350" max="4350" width="13.44140625" customWidth="1"/>
    <col min="4351" max="4351" width="7.6640625" customWidth="1"/>
    <col min="4352" max="4356" width="7.109375" bestFit="1" customWidth="1"/>
    <col min="4357" max="4357" width="7.5546875" customWidth="1"/>
    <col min="4358" max="4358" width="6.109375" customWidth="1"/>
    <col min="4602" max="4602" width="19.5546875" customWidth="1"/>
    <col min="4603" max="4603" width="13.88671875" customWidth="1"/>
    <col min="4604" max="4604" width="16.109375" customWidth="1"/>
    <col min="4605" max="4605" width="6.33203125" customWidth="1"/>
    <col min="4606" max="4606" width="13.44140625" customWidth="1"/>
    <col min="4607" max="4607" width="7.6640625" customWidth="1"/>
    <col min="4608" max="4612" width="7.109375" bestFit="1" customWidth="1"/>
    <col min="4613" max="4613" width="7.5546875" customWidth="1"/>
    <col min="4614" max="4614" width="6.109375" customWidth="1"/>
    <col min="4858" max="4858" width="19.5546875" customWidth="1"/>
    <col min="4859" max="4859" width="13.88671875" customWidth="1"/>
    <col min="4860" max="4860" width="16.109375" customWidth="1"/>
    <col min="4861" max="4861" width="6.33203125" customWidth="1"/>
    <col min="4862" max="4862" width="13.44140625" customWidth="1"/>
    <col min="4863" max="4863" width="7.6640625" customWidth="1"/>
    <col min="4864" max="4868" width="7.109375" bestFit="1" customWidth="1"/>
    <col min="4869" max="4869" width="7.5546875" customWidth="1"/>
    <col min="4870" max="4870" width="6.109375" customWidth="1"/>
    <col min="5114" max="5114" width="19.5546875" customWidth="1"/>
    <col min="5115" max="5115" width="13.88671875" customWidth="1"/>
    <col min="5116" max="5116" width="16.109375" customWidth="1"/>
    <col min="5117" max="5117" width="6.33203125" customWidth="1"/>
    <col min="5118" max="5118" width="13.44140625" customWidth="1"/>
    <col min="5119" max="5119" width="7.6640625" customWidth="1"/>
    <col min="5120" max="5124" width="7.109375" bestFit="1" customWidth="1"/>
    <col min="5125" max="5125" width="7.5546875" customWidth="1"/>
    <col min="5126" max="5126" width="6.109375" customWidth="1"/>
    <col min="5370" max="5370" width="19.5546875" customWidth="1"/>
    <col min="5371" max="5371" width="13.88671875" customWidth="1"/>
    <col min="5372" max="5372" width="16.109375" customWidth="1"/>
    <col min="5373" max="5373" width="6.33203125" customWidth="1"/>
    <col min="5374" max="5374" width="13.44140625" customWidth="1"/>
    <col min="5375" max="5375" width="7.6640625" customWidth="1"/>
    <col min="5376" max="5380" width="7.109375" bestFit="1" customWidth="1"/>
    <col min="5381" max="5381" width="7.5546875" customWidth="1"/>
    <col min="5382" max="5382" width="6.109375" customWidth="1"/>
    <col min="5626" max="5626" width="19.5546875" customWidth="1"/>
    <col min="5627" max="5627" width="13.88671875" customWidth="1"/>
    <col min="5628" max="5628" width="16.109375" customWidth="1"/>
    <col min="5629" max="5629" width="6.33203125" customWidth="1"/>
    <col min="5630" max="5630" width="13.44140625" customWidth="1"/>
    <col min="5631" max="5631" width="7.6640625" customWidth="1"/>
    <col min="5632" max="5636" width="7.109375" bestFit="1" customWidth="1"/>
    <col min="5637" max="5637" width="7.5546875" customWidth="1"/>
    <col min="5638" max="5638" width="6.109375" customWidth="1"/>
    <col min="5882" max="5882" width="19.5546875" customWidth="1"/>
    <col min="5883" max="5883" width="13.88671875" customWidth="1"/>
    <col min="5884" max="5884" width="16.109375" customWidth="1"/>
    <col min="5885" max="5885" width="6.33203125" customWidth="1"/>
    <col min="5886" max="5886" width="13.44140625" customWidth="1"/>
    <col min="5887" max="5887" width="7.6640625" customWidth="1"/>
    <col min="5888" max="5892" width="7.109375" bestFit="1" customWidth="1"/>
    <col min="5893" max="5893" width="7.5546875" customWidth="1"/>
    <col min="5894" max="5894" width="6.109375" customWidth="1"/>
    <col min="6138" max="6138" width="19.5546875" customWidth="1"/>
    <col min="6139" max="6139" width="13.88671875" customWidth="1"/>
    <col min="6140" max="6140" width="16.109375" customWidth="1"/>
    <col min="6141" max="6141" width="6.33203125" customWidth="1"/>
    <col min="6142" max="6142" width="13.44140625" customWidth="1"/>
    <col min="6143" max="6143" width="7.6640625" customWidth="1"/>
    <col min="6144" max="6148" width="7.109375" bestFit="1" customWidth="1"/>
    <col min="6149" max="6149" width="7.5546875" customWidth="1"/>
    <col min="6150" max="6150" width="6.109375" customWidth="1"/>
    <col min="6394" max="6394" width="19.5546875" customWidth="1"/>
    <col min="6395" max="6395" width="13.88671875" customWidth="1"/>
    <col min="6396" max="6396" width="16.109375" customWidth="1"/>
    <col min="6397" max="6397" width="6.33203125" customWidth="1"/>
    <col min="6398" max="6398" width="13.44140625" customWidth="1"/>
    <col min="6399" max="6399" width="7.6640625" customWidth="1"/>
    <col min="6400" max="6404" width="7.109375" bestFit="1" customWidth="1"/>
    <col min="6405" max="6405" width="7.5546875" customWidth="1"/>
    <col min="6406" max="6406" width="6.109375" customWidth="1"/>
    <col min="6650" max="6650" width="19.5546875" customWidth="1"/>
    <col min="6651" max="6651" width="13.88671875" customWidth="1"/>
    <col min="6652" max="6652" width="16.109375" customWidth="1"/>
    <col min="6653" max="6653" width="6.33203125" customWidth="1"/>
    <col min="6654" max="6654" width="13.44140625" customWidth="1"/>
    <col min="6655" max="6655" width="7.6640625" customWidth="1"/>
    <col min="6656" max="6660" width="7.109375" bestFit="1" customWidth="1"/>
    <col min="6661" max="6661" width="7.5546875" customWidth="1"/>
    <col min="6662" max="6662" width="6.109375" customWidth="1"/>
    <col min="6906" max="6906" width="19.5546875" customWidth="1"/>
    <col min="6907" max="6907" width="13.88671875" customWidth="1"/>
    <col min="6908" max="6908" width="16.109375" customWidth="1"/>
    <col min="6909" max="6909" width="6.33203125" customWidth="1"/>
    <col min="6910" max="6910" width="13.44140625" customWidth="1"/>
    <col min="6911" max="6911" width="7.6640625" customWidth="1"/>
    <col min="6912" max="6916" width="7.109375" bestFit="1" customWidth="1"/>
    <col min="6917" max="6917" width="7.5546875" customWidth="1"/>
    <col min="6918" max="6918" width="6.109375" customWidth="1"/>
    <col min="7162" max="7162" width="19.5546875" customWidth="1"/>
    <col min="7163" max="7163" width="13.88671875" customWidth="1"/>
    <col min="7164" max="7164" width="16.109375" customWidth="1"/>
    <col min="7165" max="7165" width="6.33203125" customWidth="1"/>
    <col min="7166" max="7166" width="13.44140625" customWidth="1"/>
    <col min="7167" max="7167" width="7.6640625" customWidth="1"/>
    <col min="7168" max="7172" width="7.109375" bestFit="1" customWidth="1"/>
    <col min="7173" max="7173" width="7.5546875" customWidth="1"/>
    <col min="7174" max="7174" width="6.109375" customWidth="1"/>
    <col min="7418" max="7418" width="19.5546875" customWidth="1"/>
    <col min="7419" max="7419" width="13.88671875" customWidth="1"/>
    <col min="7420" max="7420" width="16.109375" customWidth="1"/>
    <col min="7421" max="7421" width="6.33203125" customWidth="1"/>
    <col min="7422" max="7422" width="13.44140625" customWidth="1"/>
    <col min="7423" max="7423" width="7.6640625" customWidth="1"/>
    <col min="7424" max="7428" width="7.109375" bestFit="1" customWidth="1"/>
    <col min="7429" max="7429" width="7.5546875" customWidth="1"/>
    <col min="7430" max="7430" width="6.109375" customWidth="1"/>
    <col min="7674" max="7674" width="19.5546875" customWidth="1"/>
    <col min="7675" max="7675" width="13.88671875" customWidth="1"/>
    <col min="7676" max="7676" width="16.109375" customWidth="1"/>
    <col min="7677" max="7677" width="6.33203125" customWidth="1"/>
    <col min="7678" max="7678" width="13.44140625" customWidth="1"/>
    <col min="7679" max="7679" width="7.6640625" customWidth="1"/>
    <col min="7680" max="7684" width="7.109375" bestFit="1" customWidth="1"/>
    <col min="7685" max="7685" width="7.5546875" customWidth="1"/>
    <col min="7686" max="7686" width="6.109375" customWidth="1"/>
    <col min="7930" max="7930" width="19.5546875" customWidth="1"/>
    <col min="7931" max="7931" width="13.88671875" customWidth="1"/>
    <col min="7932" max="7932" width="16.109375" customWidth="1"/>
    <col min="7933" max="7933" width="6.33203125" customWidth="1"/>
    <col min="7934" max="7934" width="13.44140625" customWidth="1"/>
    <col min="7935" max="7935" width="7.6640625" customWidth="1"/>
    <col min="7936" max="7940" width="7.109375" bestFit="1" customWidth="1"/>
    <col min="7941" max="7941" width="7.5546875" customWidth="1"/>
    <col min="7942" max="7942" width="6.109375" customWidth="1"/>
    <col min="8186" max="8186" width="19.5546875" customWidth="1"/>
    <col min="8187" max="8187" width="13.88671875" customWidth="1"/>
    <col min="8188" max="8188" width="16.109375" customWidth="1"/>
    <col min="8189" max="8189" width="6.33203125" customWidth="1"/>
    <col min="8190" max="8190" width="13.44140625" customWidth="1"/>
    <col min="8191" max="8191" width="7.6640625" customWidth="1"/>
    <col min="8192" max="8196" width="7.109375" bestFit="1" customWidth="1"/>
    <col min="8197" max="8197" width="7.5546875" customWidth="1"/>
    <col min="8198" max="8198" width="6.109375" customWidth="1"/>
    <col min="8442" max="8442" width="19.5546875" customWidth="1"/>
    <col min="8443" max="8443" width="13.88671875" customWidth="1"/>
    <col min="8444" max="8444" width="16.109375" customWidth="1"/>
    <col min="8445" max="8445" width="6.33203125" customWidth="1"/>
    <col min="8446" max="8446" width="13.44140625" customWidth="1"/>
    <col min="8447" max="8447" width="7.6640625" customWidth="1"/>
    <col min="8448" max="8452" width="7.109375" bestFit="1" customWidth="1"/>
    <col min="8453" max="8453" width="7.5546875" customWidth="1"/>
    <col min="8454" max="8454" width="6.109375" customWidth="1"/>
    <col min="8698" max="8698" width="19.5546875" customWidth="1"/>
    <col min="8699" max="8699" width="13.88671875" customWidth="1"/>
    <col min="8700" max="8700" width="16.109375" customWidth="1"/>
    <col min="8701" max="8701" width="6.33203125" customWidth="1"/>
    <col min="8702" max="8702" width="13.44140625" customWidth="1"/>
    <col min="8703" max="8703" width="7.6640625" customWidth="1"/>
    <col min="8704" max="8708" width="7.109375" bestFit="1" customWidth="1"/>
    <col min="8709" max="8709" width="7.5546875" customWidth="1"/>
    <col min="8710" max="8710" width="6.109375" customWidth="1"/>
    <col min="8954" max="8954" width="19.5546875" customWidth="1"/>
    <col min="8955" max="8955" width="13.88671875" customWidth="1"/>
    <col min="8956" max="8956" width="16.109375" customWidth="1"/>
    <col min="8957" max="8957" width="6.33203125" customWidth="1"/>
    <col min="8958" max="8958" width="13.44140625" customWidth="1"/>
    <col min="8959" max="8959" width="7.6640625" customWidth="1"/>
    <col min="8960" max="8964" width="7.109375" bestFit="1" customWidth="1"/>
    <col min="8965" max="8965" width="7.5546875" customWidth="1"/>
    <col min="8966" max="8966" width="6.109375" customWidth="1"/>
    <col min="9210" max="9210" width="19.5546875" customWidth="1"/>
    <col min="9211" max="9211" width="13.88671875" customWidth="1"/>
    <col min="9212" max="9212" width="16.109375" customWidth="1"/>
    <col min="9213" max="9213" width="6.33203125" customWidth="1"/>
    <col min="9214" max="9214" width="13.44140625" customWidth="1"/>
    <col min="9215" max="9215" width="7.6640625" customWidth="1"/>
    <col min="9216" max="9220" width="7.109375" bestFit="1" customWidth="1"/>
    <col min="9221" max="9221" width="7.5546875" customWidth="1"/>
    <col min="9222" max="9222" width="6.109375" customWidth="1"/>
    <col min="9466" max="9466" width="19.5546875" customWidth="1"/>
    <col min="9467" max="9467" width="13.88671875" customWidth="1"/>
    <col min="9468" max="9468" width="16.109375" customWidth="1"/>
    <col min="9469" max="9469" width="6.33203125" customWidth="1"/>
    <col min="9470" max="9470" width="13.44140625" customWidth="1"/>
    <col min="9471" max="9471" width="7.6640625" customWidth="1"/>
    <col min="9472" max="9476" width="7.109375" bestFit="1" customWidth="1"/>
    <col min="9477" max="9477" width="7.5546875" customWidth="1"/>
    <col min="9478" max="9478" width="6.109375" customWidth="1"/>
    <col min="9722" max="9722" width="19.5546875" customWidth="1"/>
    <col min="9723" max="9723" width="13.88671875" customWidth="1"/>
    <col min="9724" max="9724" width="16.109375" customWidth="1"/>
    <col min="9725" max="9725" width="6.33203125" customWidth="1"/>
    <col min="9726" max="9726" width="13.44140625" customWidth="1"/>
    <col min="9727" max="9727" width="7.6640625" customWidth="1"/>
    <col min="9728" max="9732" width="7.109375" bestFit="1" customWidth="1"/>
    <col min="9733" max="9733" width="7.5546875" customWidth="1"/>
    <col min="9734" max="9734" width="6.109375" customWidth="1"/>
    <col min="9978" max="9978" width="19.5546875" customWidth="1"/>
    <col min="9979" max="9979" width="13.88671875" customWidth="1"/>
    <col min="9980" max="9980" width="16.109375" customWidth="1"/>
    <col min="9981" max="9981" width="6.33203125" customWidth="1"/>
    <col min="9982" max="9982" width="13.44140625" customWidth="1"/>
    <col min="9983" max="9983" width="7.6640625" customWidth="1"/>
    <col min="9984" max="9988" width="7.109375" bestFit="1" customWidth="1"/>
    <col min="9989" max="9989" width="7.5546875" customWidth="1"/>
    <col min="9990" max="9990" width="6.109375" customWidth="1"/>
    <col min="10234" max="10234" width="19.5546875" customWidth="1"/>
    <col min="10235" max="10235" width="13.88671875" customWidth="1"/>
    <col min="10236" max="10236" width="16.109375" customWidth="1"/>
    <col min="10237" max="10237" width="6.33203125" customWidth="1"/>
    <col min="10238" max="10238" width="13.44140625" customWidth="1"/>
    <col min="10239" max="10239" width="7.6640625" customWidth="1"/>
    <col min="10240" max="10244" width="7.109375" bestFit="1" customWidth="1"/>
    <col min="10245" max="10245" width="7.5546875" customWidth="1"/>
    <col min="10246" max="10246" width="6.109375" customWidth="1"/>
    <col min="10490" max="10490" width="19.5546875" customWidth="1"/>
    <col min="10491" max="10491" width="13.88671875" customWidth="1"/>
    <col min="10492" max="10492" width="16.109375" customWidth="1"/>
    <col min="10493" max="10493" width="6.33203125" customWidth="1"/>
    <col min="10494" max="10494" width="13.44140625" customWidth="1"/>
    <col min="10495" max="10495" width="7.6640625" customWidth="1"/>
    <col min="10496" max="10500" width="7.109375" bestFit="1" customWidth="1"/>
    <col min="10501" max="10501" width="7.5546875" customWidth="1"/>
    <col min="10502" max="10502" width="6.109375" customWidth="1"/>
    <col min="10746" max="10746" width="19.5546875" customWidth="1"/>
    <col min="10747" max="10747" width="13.88671875" customWidth="1"/>
    <col min="10748" max="10748" width="16.109375" customWidth="1"/>
    <col min="10749" max="10749" width="6.33203125" customWidth="1"/>
    <col min="10750" max="10750" width="13.44140625" customWidth="1"/>
    <col min="10751" max="10751" width="7.6640625" customWidth="1"/>
    <col min="10752" max="10756" width="7.109375" bestFit="1" customWidth="1"/>
    <col min="10757" max="10757" width="7.5546875" customWidth="1"/>
    <col min="10758" max="10758" width="6.109375" customWidth="1"/>
    <col min="11002" max="11002" width="19.5546875" customWidth="1"/>
    <col min="11003" max="11003" width="13.88671875" customWidth="1"/>
    <col min="11004" max="11004" width="16.109375" customWidth="1"/>
    <col min="11005" max="11005" width="6.33203125" customWidth="1"/>
    <col min="11006" max="11006" width="13.44140625" customWidth="1"/>
    <col min="11007" max="11007" width="7.6640625" customWidth="1"/>
    <col min="11008" max="11012" width="7.109375" bestFit="1" customWidth="1"/>
    <col min="11013" max="11013" width="7.5546875" customWidth="1"/>
    <col min="11014" max="11014" width="6.109375" customWidth="1"/>
    <col min="11258" max="11258" width="19.5546875" customWidth="1"/>
    <col min="11259" max="11259" width="13.88671875" customWidth="1"/>
    <col min="11260" max="11260" width="16.109375" customWidth="1"/>
    <col min="11261" max="11261" width="6.33203125" customWidth="1"/>
    <col min="11262" max="11262" width="13.44140625" customWidth="1"/>
    <col min="11263" max="11263" width="7.6640625" customWidth="1"/>
    <col min="11264" max="11268" width="7.109375" bestFit="1" customWidth="1"/>
    <col min="11269" max="11269" width="7.5546875" customWidth="1"/>
    <col min="11270" max="11270" width="6.109375" customWidth="1"/>
    <col min="11514" max="11514" width="19.5546875" customWidth="1"/>
    <col min="11515" max="11515" width="13.88671875" customWidth="1"/>
    <col min="11516" max="11516" width="16.109375" customWidth="1"/>
    <col min="11517" max="11517" width="6.33203125" customWidth="1"/>
    <col min="11518" max="11518" width="13.44140625" customWidth="1"/>
    <col min="11519" max="11519" width="7.6640625" customWidth="1"/>
    <col min="11520" max="11524" width="7.109375" bestFit="1" customWidth="1"/>
    <col min="11525" max="11525" width="7.5546875" customWidth="1"/>
    <col min="11526" max="11526" width="6.109375" customWidth="1"/>
    <col min="11770" max="11770" width="19.5546875" customWidth="1"/>
    <col min="11771" max="11771" width="13.88671875" customWidth="1"/>
    <col min="11772" max="11772" width="16.109375" customWidth="1"/>
    <col min="11773" max="11773" width="6.33203125" customWidth="1"/>
    <col min="11774" max="11774" width="13.44140625" customWidth="1"/>
    <col min="11775" max="11775" width="7.6640625" customWidth="1"/>
    <col min="11776" max="11780" width="7.109375" bestFit="1" customWidth="1"/>
    <col min="11781" max="11781" width="7.5546875" customWidth="1"/>
    <col min="11782" max="11782" width="6.109375" customWidth="1"/>
    <col min="12026" max="12026" width="19.5546875" customWidth="1"/>
    <col min="12027" max="12027" width="13.88671875" customWidth="1"/>
    <col min="12028" max="12028" width="16.109375" customWidth="1"/>
    <col min="12029" max="12029" width="6.33203125" customWidth="1"/>
    <col min="12030" max="12030" width="13.44140625" customWidth="1"/>
    <col min="12031" max="12031" width="7.6640625" customWidth="1"/>
    <col min="12032" max="12036" width="7.109375" bestFit="1" customWidth="1"/>
    <col min="12037" max="12037" width="7.5546875" customWidth="1"/>
    <col min="12038" max="12038" width="6.109375" customWidth="1"/>
    <col min="12282" max="12282" width="19.5546875" customWidth="1"/>
    <col min="12283" max="12283" width="13.88671875" customWidth="1"/>
    <col min="12284" max="12284" width="16.109375" customWidth="1"/>
    <col min="12285" max="12285" width="6.33203125" customWidth="1"/>
    <col min="12286" max="12286" width="13.44140625" customWidth="1"/>
    <col min="12287" max="12287" width="7.6640625" customWidth="1"/>
    <col min="12288" max="12292" width="7.109375" bestFit="1" customWidth="1"/>
    <col min="12293" max="12293" width="7.5546875" customWidth="1"/>
    <col min="12294" max="12294" width="6.109375" customWidth="1"/>
    <col min="12538" max="12538" width="19.5546875" customWidth="1"/>
    <col min="12539" max="12539" width="13.88671875" customWidth="1"/>
    <col min="12540" max="12540" width="16.109375" customWidth="1"/>
    <col min="12541" max="12541" width="6.33203125" customWidth="1"/>
    <col min="12542" max="12542" width="13.44140625" customWidth="1"/>
    <col min="12543" max="12543" width="7.6640625" customWidth="1"/>
    <col min="12544" max="12548" width="7.109375" bestFit="1" customWidth="1"/>
    <col min="12549" max="12549" width="7.5546875" customWidth="1"/>
    <col min="12550" max="12550" width="6.109375" customWidth="1"/>
    <col min="12794" max="12794" width="19.5546875" customWidth="1"/>
    <col min="12795" max="12795" width="13.88671875" customWidth="1"/>
    <col min="12796" max="12796" width="16.109375" customWidth="1"/>
    <col min="12797" max="12797" width="6.33203125" customWidth="1"/>
    <col min="12798" max="12798" width="13.44140625" customWidth="1"/>
    <col min="12799" max="12799" width="7.6640625" customWidth="1"/>
    <col min="12800" max="12804" width="7.109375" bestFit="1" customWidth="1"/>
    <col min="12805" max="12805" width="7.5546875" customWidth="1"/>
    <col min="12806" max="12806" width="6.109375" customWidth="1"/>
    <col min="13050" max="13050" width="19.5546875" customWidth="1"/>
    <col min="13051" max="13051" width="13.88671875" customWidth="1"/>
    <col min="13052" max="13052" width="16.109375" customWidth="1"/>
    <col min="13053" max="13053" width="6.33203125" customWidth="1"/>
    <col min="13054" max="13054" width="13.44140625" customWidth="1"/>
    <col min="13055" max="13055" width="7.6640625" customWidth="1"/>
    <col min="13056" max="13060" width="7.109375" bestFit="1" customWidth="1"/>
    <col min="13061" max="13061" width="7.5546875" customWidth="1"/>
    <col min="13062" max="13062" width="6.109375" customWidth="1"/>
    <col min="13306" max="13306" width="19.5546875" customWidth="1"/>
    <col min="13307" max="13307" width="13.88671875" customWidth="1"/>
    <col min="13308" max="13308" width="16.109375" customWidth="1"/>
    <col min="13309" max="13309" width="6.33203125" customWidth="1"/>
    <col min="13310" max="13310" width="13.44140625" customWidth="1"/>
    <col min="13311" max="13311" width="7.6640625" customWidth="1"/>
    <col min="13312" max="13316" width="7.109375" bestFit="1" customWidth="1"/>
    <col min="13317" max="13317" width="7.5546875" customWidth="1"/>
    <col min="13318" max="13318" width="6.109375" customWidth="1"/>
    <col min="13562" max="13562" width="19.5546875" customWidth="1"/>
    <col min="13563" max="13563" width="13.88671875" customWidth="1"/>
    <col min="13564" max="13564" width="16.109375" customWidth="1"/>
    <col min="13565" max="13565" width="6.33203125" customWidth="1"/>
    <col min="13566" max="13566" width="13.44140625" customWidth="1"/>
    <col min="13567" max="13567" width="7.6640625" customWidth="1"/>
    <col min="13568" max="13572" width="7.109375" bestFit="1" customWidth="1"/>
    <col min="13573" max="13573" width="7.5546875" customWidth="1"/>
    <col min="13574" max="13574" width="6.109375" customWidth="1"/>
    <col min="13818" max="13818" width="19.5546875" customWidth="1"/>
    <col min="13819" max="13819" width="13.88671875" customWidth="1"/>
    <col min="13820" max="13820" width="16.109375" customWidth="1"/>
    <col min="13821" max="13821" width="6.33203125" customWidth="1"/>
    <col min="13822" max="13822" width="13.44140625" customWidth="1"/>
    <col min="13823" max="13823" width="7.6640625" customWidth="1"/>
    <col min="13824" max="13828" width="7.109375" bestFit="1" customWidth="1"/>
    <col min="13829" max="13829" width="7.5546875" customWidth="1"/>
    <col min="13830" max="13830" width="6.109375" customWidth="1"/>
    <col min="14074" max="14074" width="19.5546875" customWidth="1"/>
    <col min="14075" max="14075" width="13.88671875" customWidth="1"/>
    <col min="14076" max="14076" width="16.109375" customWidth="1"/>
    <col min="14077" max="14077" width="6.33203125" customWidth="1"/>
    <col min="14078" max="14078" width="13.44140625" customWidth="1"/>
    <col min="14079" max="14079" width="7.6640625" customWidth="1"/>
    <col min="14080" max="14084" width="7.109375" bestFit="1" customWidth="1"/>
    <col min="14085" max="14085" width="7.5546875" customWidth="1"/>
    <col min="14086" max="14086" width="6.109375" customWidth="1"/>
    <col min="14330" max="14330" width="19.5546875" customWidth="1"/>
    <col min="14331" max="14331" width="13.88671875" customWidth="1"/>
    <col min="14332" max="14332" width="16.109375" customWidth="1"/>
    <col min="14333" max="14333" width="6.33203125" customWidth="1"/>
    <col min="14334" max="14334" width="13.44140625" customWidth="1"/>
    <col min="14335" max="14335" width="7.6640625" customWidth="1"/>
    <col min="14336" max="14340" width="7.109375" bestFit="1" customWidth="1"/>
    <col min="14341" max="14341" width="7.5546875" customWidth="1"/>
    <col min="14342" max="14342" width="6.109375" customWidth="1"/>
    <col min="14586" max="14586" width="19.5546875" customWidth="1"/>
    <col min="14587" max="14587" width="13.88671875" customWidth="1"/>
    <col min="14588" max="14588" width="16.109375" customWidth="1"/>
    <col min="14589" max="14589" width="6.33203125" customWidth="1"/>
    <col min="14590" max="14590" width="13.44140625" customWidth="1"/>
    <col min="14591" max="14591" width="7.6640625" customWidth="1"/>
    <col min="14592" max="14596" width="7.109375" bestFit="1" customWidth="1"/>
    <col min="14597" max="14597" width="7.5546875" customWidth="1"/>
    <col min="14598" max="14598" width="6.109375" customWidth="1"/>
    <col min="14842" max="14842" width="19.5546875" customWidth="1"/>
    <col min="14843" max="14843" width="13.88671875" customWidth="1"/>
    <col min="14844" max="14844" width="16.109375" customWidth="1"/>
    <col min="14845" max="14845" width="6.33203125" customWidth="1"/>
    <col min="14846" max="14846" width="13.44140625" customWidth="1"/>
    <col min="14847" max="14847" width="7.6640625" customWidth="1"/>
    <col min="14848" max="14852" width="7.109375" bestFit="1" customWidth="1"/>
    <col min="14853" max="14853" width="7.5546875" customWidth="1"/>
    <col min="14854" max="14854" width="6.109375" customWidth="1"/>
    <col min="15098" max="15098" width="19.5546875" customWidth="1"/>
    <col min="15099" max="15099" width="13.88671875" customWidth="1"/>
    <col min="15100" max="15100" width="16.109375" customWidth="1"/>
    <col min="15101" max="15101" width="6.33203125" customWidth="1"/>
    <col min="15102" max="15102" width="13.44140625" customWidth="1"/>
    <col min="15103" max="15103" width="7.6640625" customWidth="1"/>
    <col min="15104" max="15108" width="7.109375" bestFit="1" customWidth="1"/>
    <col min="15109" max="15109" width="7.5546875" customWidth="1"/>
    <col min="15110" max="15110" width="6.109375" customWidth="1"/>
    <col min="15354" max="15354" width="19.5546875" customWidth="1"/>
    <col min="15355" max="15355" width="13.88671875" customWidth="1"/>
    <col min="15356" max="15356" width="16.109375" customWidth="1"/>
    <col min="15357" max="15357" width="6.33203125" customWidth="1"/>
    <col min="15358" max="15358" width="13.44140625" customWidth="1"/>
    <col min="15359" max="15359" width="7.6640625" customWidth="1"/>
    <col min="15360" max="15364" width="7.109375" bestFit="1" customWidth="1"/>
    <col min="15365" max="15365" width="7.5546875" customWidth="1"/>
    <col min="15366" max="15366" width="6.109375" customWidth="1"/>
    <col min="15610" max="15610" width="19.5546875" customWidth="1"/>
    <col min="15611" max="15611" width="13.88671875" customWidth="1"/>
    <col min="15612" max="15612" width="16.109375" customWidth="1"/>
    <col min="15613" max="15613" width="6.33203125" customWidth="1"/>
    <col min="15614" max="15614" width="13.44140625" customWidth="1"/>
    <col min="15615" max="15615" width="7.6640625" customWidth="1"/>
    <col min="15616" max="15620" width="7.109375" bestFit="1" customWidth="1"/>
    <col min="15621" max="15621" width="7.5546875" customWidth="1"/>
    <col min="15622" max="15622" width="6.109375" customWidth="1"/>
    <col min="15866" max="15866" width="19.5546875" customWidth="1"/>
    <col min="15867" max="15867" width="13.88671875" customWidth="1"/>
    <col min="15868" max="15868" width="16.109375" customWidth="1"/>
    <col min="15869" max="15869" width="6.33203125" customWidth="1"/>
    <col min="15870" max="15870" width="13.44140625" customWidth="1"/>
    <col min="15871" max="15871" width="7.6640625" customWidth="1"/>
    <col min="15872" max="15876" width="7.109375" bestFit="1" customWidth="1"/>
    <col min="15877" max="15877" width="7.5546875" customWidth="1"/>
    <col min="15878" max="15878" width="6.109375" customWidth="1"/>
    <col min="16122" max="16122" width="19.5546875" customWidth="1"/>
    <col min="16123" max="16123" width="13.88671875" customWidth="1"/>
    <col min="16124" max="16124" width="16.109375" customWidth="1"/>
    <col min="16125" max="16125" width="6.33203125" customWidth="1"/>
    <col min="16126" max="16126" width="13.44140625" customWidth="1"/>
    <col min="16127" max="16127" width="7.6640625" customWidth="1"/>
    <col min="16128" max="16132" width="7.109375" bestFit="1" customWidth="1"/>
    <col min="16133" max="16133" width="7.5546875" customWidth="1"/>
    <col min="16134" max="16134" width="6.109375" customWidth="1"/>
  </cols>
  <sheetData>
    <row r="1" spans="1:13" s="6" customFormat="1" x14ac:dyDescent="0.25">
      <c r="A1" s="2" t="s">
        <v>14</v>
      </c>
      <c r="B1" s="3"/>
      <c r="C1" s="4"/>
      <c r="D1" s="5"/>
      <c r="E1" s="81" t="s">
        <v>48</v>
      </c>
      <c r="F1" s="76" t="s">
        <v>0</v>
      </c>
      <c r="G1" s="77" t="s">
        <v>50</v>
      </c>
      <c r="H1" s="57"/>
      <c r="I1" s="98" t="s">
        <v>48</v>
      </c>
      <c r="J1" s="99" t="s">
        <v>0</v>
      </c>
      <c r="K1"/>
      <c r="L1" s="98" t="s">
        <v>48</v>
      </c>
      <c r="M1" s="99" t="s">
        <v>0</v>
      </c>
    </row>
    <row r="2" spans="1:13" s="6" customFormat="1" ht="13.8" thickBot="1" x14ac:dyDescent="0.3">
      <c r="A2" s="7" t="s">
        <v>54</v>
      </c>
      <c r="B2" s="8"/>
      <c r="C2" s="9"/>
      <c r="D2" s="5"/>
      <c r="E2" s="82" t="s">
        <v>49</v>
      </c>
      <c r="F2" s="78" t="s">
        <v>44</v>
      </c>
      <c r="G2" s="79"/>
      <c r="H2" s="58"/>
      <c r="I2" s="100" t="s">
        <v>52</v>
      </c>
      <c r="J2" s="101" t="s">
        <v>40</v>
      </c>
      <c r="K2"/>
      <c r="L2" s="100" t="s">
        <v>52</v>
      </c>
      <c r="M2" s="101" t="s">
        <v>55</v>
      </c>
    </row>
    <row r="3" spans="1:13" s="6" customFormat="1" x14ac:dyDescent="0.25">
      <c r="A3" s="29"/>
      <c r="D3" s="5"/>
      <c r="E3" s="83"/>
      <c r="F3" s="80"/>
      <c r="G3" s="80"/>
      <c r="H3" s="25"/>
      <c r="I3" s="102"/>
      <c r="J3" s="103"/>
      <c r="K3"/>
      <c r="L3" s="102"/>
      <c r="M3" s="103"/>
    </row>
    <row r="4" spans="1:13" x14ac:dyDescent="0.25">
      <c r="A4" s="10" t="s">
        <v>10</v>
      </c>
      <c r="B4" s="21"/>
      <c r="E4" s="84"/>
      <c r="F4" s="32"/>
      <c r="G4" s="32"/>
      <c r="H4" s="60"/>
      <c r="I4" s="104"/>
      <c r="J4" s="74"/>
      <c r="L4" s="104"/>
      <c r="M4" s="74"/>
    </row>
    <row r="5" spans="1:13" x14ac:dyDescent="0.25">
      <c r="A5" s="10"/>
      <c r="B5" s="21" t="s">
        <v>12</v>
      </c>
      <c r="C5" s="21"/>
      <c r="E5" s="84">
        <v>150</v>
      </c>
      <c r="F5" s="32">
        <v>300</v>
      </c>
      <c r="G5" s="32">
        <v>0</v>
      </c>
      <c r="H5" s="60"/>
      <c r="I5" s="104">
        <v>0</v>
      </c>
      <c r="J5" s="74">
        <v>150</v>
      </c>
      <c r="L5" s="104"/>
      <c r="M5" s="74">
        <v>240</v>
      </c>
    </row>
    <row r="6" spans="1:13" x14ac:dyDescent="0.25">
      <c r="A6" s="10"/>
      <c r="B6" s="22" t="s">
        <v>41</v>
      </c>
      <c r="C6" s="21"/>
      <c r="E6" s="84">
        <v>0</v>
      </c>
      <c r="F6" s="32">
        <v>0</v>
      </c>
      <c r="G6" s="32">
        <v>0</v>
      </c>
      <c r="H6" s="60"/>
      <c r="I6" s="104">
        <v>0</v>
      </c>
      <c r="J6" s="74">
        <v>200</v>
      </c>
      <c r="L6" s="104"/>
      <c r="M6" s="74">
        <v>200</v>
      </c>
    </row>
    <row r="7" spans="1:13" x14ac:dyDescent="0.25">
      <c r="A7" s="10"/>
      <c r="B7" s="23" t="s">
        <v>25</v>
      </c>
      <c r="C7" s="21"/>
      <c r="E7" s="84">
        <v>276</v>
      </c>
      <c r="F7" s="32">
        <v>100</v>
      </c>
      <c r="G7" s="32">
        <v>55</v>
      </c>
      <c r="H7" s="60"/>
      <c r="I7" s="104">
        <v>771</v>
      </c>
      <c r="J7" s="74">
        <v>0</v>
      </c>
      <c r="L7" s="104"/>
      <c r="M7" s="74">
        <v>0</v>
      </c>
    </row>
    <row r="8" spans="1:13" ht="13.8" thickBot="1" x14ac:dyDescent="0.3">
      <c r="A8" s="10"/>
      <c r="B8" s="17" t="s">
        <v>61</v>
      </c>
      <c r="C8" s="21"/>
      <c r="E8" s="85">
        <v>3175</v>
      </c>
      <c r="F8" s="32">
        <v>500</v>
      </c>
      <c r="G8" s="32">
        <v>1464</v>
      </c>
      <c r="H8" s="60"/>
      <c r="I8" s="104">
        <v>2911</v>
      </c>
      <c r="J8" s="74">
        <v>0</v>
      </c>
      <c r="L8" s="104"/>
      <c r="M8" s="74">
        <v>15</v>
      </c>
    </row>
    <row r="9" spans="1:13" ht="13.8" thickBot="1" x14ac:dyDescent="0.3">
      <c r="A9" s="10"/>
      <c r="B9" s="6"/>
      <c r="C9" s="21"/>
      <c r="D9" s="19" t="s">
        <v>15</v>
      </c>
      <c r="E9" s="86">
        <f>SUM(E5:E8)</f>
        <v>3601</v>
      </c>
      <c r="F9" s="33">
        <f>SUM(F5:F8)</f>
        <v>900</v>
      </c>
      <c r="G9" s="33">
        <f>SUM(G5:G8)</f>
        <v>1519</v>
      </c>
      <c r="H9" s="61"/>
      <c r="I9" s="105">
        <f>SUM(I3:I8)</f>
        <v>3682</v>
      </c>
      <c r="J9" s="106">
        <f>SUM(J5:J8)</f>
        <v>350</v>
      </c>
      <c r="L9" s="105">
        <f>SUM(L3:L8)</f>
        <v>0</v>
      </c>
      <c r="M9" s="106">
        <f>SUM(M5:M8)</f>
        <v>455</v>
      </c>
    </row>
    <row r="10" spans="1:13" x14ac:dyDescent="0.25">
      <c r="A10" s="13"/>
      <c r="B10" s="6"/>
      <c r="D10" s="15"/>
      <c r="E10" s="87"/>
      <c r="F10" s="34"/>
      <c r="G10" s="34"/>
      <c r="H10" s="62"/>
      <c r="I10" s="107"/>
      <c r="J10" s="74"/>
      <c r="L10" s="107"/>
      <c r="M10" s="74"/>
    </row>
    <row r="11" spans="1:13" x14ac:dyDescent="0.25">
      <c r="A11" s="10" t="s">
        <v>7</v>
      </c>
      <c r="E11" s="84"/>
      <c r="F11" s="35"/>
      <c r="G11" s="35"/>
      <c r="H11" s="63"/>
      <c r="I11" s="74"/>
      <c r="J11" s="74"/>
      <c r="L11" s="74"/>
      <c r="M11" s="74"/>
    </row>
    <row r="12" spans="1:13" x14ac:dyDescent="0.25">
      <c r="A12" s="10"/>
      <c r="B12" t="s">
        <v>12</v>
      </c>
      <c r="E12" s="84">
        <v>124</v>
      </c>
      <c r="F12" s="35">
        <v>0</v>
      </c>
      <c r="G12" s="35">
        <v>0</v>
      </c>
      <c r="H12" s="63"/>
      <c r="I12" s="74">
        <v>0</v>
      </c>
      <c r="J12" s="74">
        <v>150</v>
      </c>
      <c r="L12" s="74"/>
      <c r="M12" s="74">
        <v>160</v>
      </c>
    </row>
    <row r="13" spans="1:13" x14ac:dyDescent="0.25">
      <c r="A13" s="10"/>
      <c r="B13" s="12" t="s">
        <v>16</v>
      </c>
      <c r="E13" s="84">
        <v>630</v>
      </c>
      <c r="F13" s="35">
        <v>100</v>
      </c>
      <c r="G13" s="35">
        <v>0</v>
      </c>
      <c r="H13" s="63"/>
      <c r="I13" s="74">
        <v>730</v>
      </c>
      <c r="J13" s="74">
        <v>0</v>
      </c>
      <c r="L13" s="74"/>
      <c r="M13" s="74">
        <v>0</v>
      </c>
    </row>
    <row r="14" spans="1:13" x14ac:dyDescent="0.25">
      <c r="A14" s="10"/>
      <c r="B14" s="12" t="s">
        <v>43</v>
      </c>
      <c r="E14" s="84">
        <v>1520</v>
      </c>
      <c r="F14" s="35">
        <v>200</v>
      </c>
      <c r="G14" s="35">
        <v>1884</v>
      </c>
      <c r="H14" s="63"/>
      <c r="I14" s="74">
        <v>-40</v>
      </c>
      <c r="J14" s="74">
        <v>200</v>
      </c>
      <c r="L14" s="74"/>
      <c r="M14" s="74">
        <v>300</v>
      </c>
    </row>
    <row r="15" spans="1:13" ht="13.8" thickBot="1" x14ac:dyDescent="0.3">
      <c r="A15" s="13"/>
      <c r="B15" s="6" t="s">
        <v>18</v>
      </c>
      <c r="E15" s="85">
        <v>0</v>
      </c>
      <c r="F15" s="36">
        <v>200</v>
      </c>
      <c r="G15" s="36">
        <v>200</v>
      </c>
      <c r="H15" s="64"/>
      <c r="I15" s="108">
        <v>0</v>
      </c>
      <c r="J15" s="74">
        <v>200</v>
      </c>
      <c r="L15" s="108"/>
      <c r="M15" s="74">
        <v>200</v>
      </c>
    </row>
    <row r="16" spans="1:13" ht="13.8" thickBot="1" x14ac:dyDescent="0.3">
      <c r="A16" s="13"/>
      <c r="B16" s="6"/>
      <c r="D16" s="14" t="s">
        <v>15</v>
      </c>
      <c r="E16" s="88">
        <f>SUM(E12:E15)</f>
        <v>2274</v>
      </c>
      <c r="F16" s="37">
        <f>SUM(F12:F15)</f>
        <v>500</v>
      </c>
      <c r="G16" s="37">
        <f>SUM(G12:G15)</f>
        <v>2084</v>
      </c>
      <c r="H16" s="65"/>
      <c r="I16" s="109">
        <f>SUM(I12:I15)</f>
        <v>690</v>
      </c>
      <c r="J16" s="106">
        <f>SUM(J12:J15)</f>
        <v>550</v>
      </c>
      <c r="L16" s="109">
        <f>SUM(L12:L15)</f>
        <v>0</v>
      </c>
      <c r="M16" s="106">
        <f>SUM(M12:M15)</f>
        <v>660</v>
      </c>
    </row>
    <row r="17" spans="1:13" x14ac:dyDescent="0.25">
      <c r="A17" s="13"/>
      <c r="B17" s="6"/>
      <c r="D17" s="15"/>
      <c r="E17" s="87"/>
      <c r="F17" s="34"/>
      <c r="G17" s="34"/>
      <c r="H17" s="62"/>
      <c r="I17" s="107"/>
      <c r="J17" s="74"/>
      <c r="L17" s="107"/>
      <c r="M17" s="74"/>
    </row>
    <row r="18" spans="1:13" x14ac:dyDescent="0.25">
      <c r="A18" s="10" t="s">
        <v>11</v>
      </c>
      <c r="B18" s="6"/>
      <c r="D18" s="15"/>
      <c r="E18" s="89"/>
      <c r="F18" s="34"/>
      <c r="G18" s="34"/>
      <c r="H18" s="62"/>
      <c r="I18" s="107"/>
      <c r="J18" s="74"/>
      <c r="L18" s="107"/>
      <c r="M18" s="74"/>
    </row>
    <row r="19" spans="1:13" x14ac:dyDescent="0.25">
      <c r="A19" s="16"/>
      <c r="B19" s="6" t="s">
        <v>12</v>
      </c>
      <c r="D19" s="15"/>
      <c r="E19" s="90">
        <v>142</v>
      </c>
      <c r="F19" s="36">
        <v>0</v>
      </c>
      <c r="G19" s="36">
        <v>0</v>
      </c>
      <c r="H19" s="64"/>
      <c r="I19" s="108">
        <v>0</v>
      </c>
      <c r="J19" s="74">
        <v>75</v>
      </c>
      <c r="L19" s="108"/>
      <c r="M19" s="74">
        <v>80</v>
      </c>
    </row>
    <row r="20" spans="1:13" x14ac:dyDescent="0.25">
      <c r="A20" s="13"/>
      <c r="B20" s="17" t="s">
        <v>17</v>
      </c>
      <c r="D20" s="15"/>
      <c r="E20" s="90">
        <v>433</v>
      </c>
      <c r="F20" s="36">
        <v>200</v>
      </c>
      <c r="G20" s="36">
        <v>312</v>
      </c>
      <c r="H20" s="64"/>
      <c r="I20" s="108">
        <v>0</v>
      </c>
      <c r="J20" s="74">
        <v>0</v>
      </c>
      <c r="L20" s="108"/>
      <c r="M20" s="74">
        <v>30</v>
      </c>
    </row>
    <row r="21" spans="1:13" x14ac:dyDescent="0.25">
      <c r="A21" s="13"/>
      <c r="B21" s="17" t="s">
        <v>19</v>
      </c>
      <c r="D21" s="15"/>
      <c r="E21" s="90">
        <v>0</v>
      </c>
      <c r="F21" s="36">
        <v>700</v>
      </c>
      <c r="G21" s="36">
        <v>0</v>
      </c>
      <c r="H21" s="64"/>
      <c r="I21" s="108">
        <v>1210</v>
      </c>
      <c r="J21" s="74">
        <v>400</v>
      </c>
      <c r="L21" s="108"/>
      <c r="M21" s="74">
        <v>450</v>
      </c>
    </row>
    <row r="22" spans="1:13" x14ac:dyDescent="0.25">
      <c r="A22" s="13"/>
      <c r="B22" s="18" t="s">
        <v>20</v>
      </c>
      <c r="D22" s="15"/>
      <c r="E22" s="90">
        <v>59</v>
      </c>
      <c r="F22" s="36">
        <v>0</v>
      </c>
      <c r="G22" s="36">
        <v>0</v>
      </c>
      <c r="H22" s="64"/>
      <c r="I22" s="108">
        <v>0</v>
      </c>
      <c r="J22" s="74">
        <v>0</v>
      </c>
      <c r="L22" s="108"/>
      <c r="M22" s="74">
        <v>0</v>
      </c>
    </row>
    <row r="23" spans="1:13" ht="13.8" thickBot="1" x14ac:dyDescent="0.3">
      <c r="A23" s="13"/>
      <c r="B23" s="6" t="s">
        <v>9</v>
      </c>
      <c r="D23" s="15"/>
      <c r="E23" s="91">
        <v>0</v>
      </c>
      <c r="F23" s="36">
        <v>0</v>
      </c>
      <c r="G23" s="36">
        <v>12</v>
      </c>
      <c r="H23" s="64"/>
      <c r="I23" s="108">
        <v>0</v>
      </c>
      <c r="J23" s="74">
        <v>100</v>
      </c>
      <c r="L23" s="108"/>
      <c r="M23" s="74">
        <v>50</v>
      </c>
    </row>
    <row r="24" spans="1:13" ht="13.8" thickBot="1" x14ac:dyDescent="0.3">
      <c r="A24" s="13"/>
      <c r="B24" s="6"/>
      <c r="D24" s="14" t="s">
        <v>15</v>
      </c>
      <c r="E24" s="88">
        <f>SUM(E19:E23)</f>
        <v>634</v>
      </c>
      <c r="F24" s="37">
        <f>SUM(F19:F23)</f>
        <v>900</v>
      </c>
      <c r="G24" s="37">
        <f>SUM(G19:G23)</f>
        <v>324</v>
      </c>
      <c r="H24" s="65"/>
      <c r="I24" s="109">
        <f>SUM(I19:I23)</f>
        <v>1210</v>
      </c>
      <c r="J24" s="106">
        <f>SUM(J19:J23)</f>
        <v>575</v>
      </c>
      <c r="L24" s="109">
        <f>SUM(L19:L23)</f>
        <v>0</v>
      </c>
      <c r="M24" s="106">
        <f>SUM(M19:M23)</f>
        <v>610</v>
      </c>
    </row>
    <row r="25" spans="1:13" x14ac:dyDescent="0.25">
      <c r="A25" s="13"/>
      <c r="B25" s="6"/>
      <c r="E25" s="92"/>
      <c r="F25" s="34"/>
      <c r="G25" s="34"/>
      <c r="H25" s="62"/>
      <c r="I25" s="107"/>
      <c r="J25" s="74"/>
      <c r="L25" s="107"/>
      <c r="M25" s="74"/>
    </row>
    <row r="26" spans="1:13" x14ac:dyDescent="0.25">
      <c r="A26" s="10" t="s">
        <v>6</v>
      </c>
      <c r="E26" s="84"/>
      <c r="F26" s="35"/>
      <c r="G26" s="35"/>
      <c r="H26" s="63"/>
      <c r="I26" s="74"/>
      <c r="J26" s="74"/>
      <c r="L26" s="74"/>
      <c r="M26" s="74"/>
    </row>
    <row r="27" spans="1:13" x14ac:dyDescent="0.25">
      <c r="A27" s="13"/>
      <c r="B27" s="6" t="s">
        <v>21</v>
      </c>
      <c r="E27" s="84">
        <v>21</v>
      </c>
      <c r="F27" s="32">
        <v>80</v>
      </c>
      <c r="G27" s="32">
        <v>79</v>
      </c>
      <c r="H27" s="60"/>
      <c r="I27" s="104">
        <v>0</v>
      </c>
      <c r="J27" s="74">
        <v>88</v>
      </c>
      <c r="L27" s="104"/>
      <c r="M27" s="74">
        <v>125</v>
      </c>
    </row>
    <row r="28" spans="1:13" x14ac:dyDescent="0.25">
      <c r="A28" s="13"/>
      <c r="B28" s="18" t="s">
        <v>22</v>
      </c>
      <c r="E28" s="84">
        <v>18</v>
      </c>
      <c r="F28" s="32">
        <v>80</v>
      </c>
      <c r="G28" s="32">
        <v>0</v>
      </c>
      <c r="H28" s="60"/>
      <c r="I28" s="104">
        <v>61</v>
      </c>
      <c r="J28" s="74">
        <v>88</v>
      </c>
      <c r="L28" s="104"/>
      <c r="M28" s="74">
        <v>100</v>
      </c>
    </row>
    <row r="29" spans="1:13" x14ac:dyDescent="0.25">
      <c r="A29" s="13"/>
      <c r="B29" s="18" t="s">
        <v>23</v>
      </c>
      <c r="E29" s="84">
        <v>46</v>
      </c>
      <c r="F29" s="32">
        <v>120</v>
      </c>
      <c r="G29" s="32">
        <v>232</v>
      </c>
      <c r="H29" s="60"/>
      <c r="I29" s="104">
        <v>0</v>
      </c>
      <c r="J29" s="74">
        <v>132</v>
      </c>
      <c r="L29" s="104"/>
      <c r="M29" s="74">
        <v>250</v>
      </c>
    </row>
    <row r="30" spans="1:13" x14ac:dyDescent="0.25">
      <c r="A30" s="13"/>
      <c r="B30" s="17" t="s">
        <v>24</v>
      </c>
      <c r="E30" s="84">
        <v>5083</v>
      </c>
      <c r="F30" s="32">
        <v>500</v>
      </c>
      <c r="G30" s="32">
        <v>0</v>
      </c>
      <c r="H30" s="60"/>
      <c r="I30" s="104">
        <v>5870</v>
      </c>
      <c r="J30" s="74">
        <v>550</v>
      </c>
      <c r="L30" s="104"/>
      <c r="M30" s="74">
        <v>1000</v>
      </c>
    </row>
    <row r="31" spans="1:13" x14ac:dyDescent="0.25">
      <c r="A31" s="13"/>
      <c r="B31" s="17" t="s">
        <v>62</v>
      </c>
      <c r="E31" s="84">
        <v>0</v>
      </c>
      <c r="F31" s="32">
        <v>0</v>
      </c>
      <c r="G31" s="32">
        <v>0</v>
      </c>
      <c r="H31" s="60"/>
      <c r="I31" s="104">
        <v>813</v>
      </c>
      <c r="J31" s="74">
        <v>0</v>
      </c>
      <c r="L31" s="104"/>
      <c r="M31" s="74">
        <v>0</v>
      </c>
    </row>
    <row r="32" spans="1:13" x14ac:dyDescent="0.25">
      <c r="A32" s="13"/>
      <c r="B32" s="6" t="s">
        <v>8</v>
      </c>
      <c r="E32" s="84">
        <v>109</v>
      </c>
      <c r="F32" s="32">
        <v>45</v>
      </c>
      <c r="G32" s="32">
        <v>0</v>
      </c>
      <c r="H32" s="60"/>
      <c r="I32" s="104">
        <v>154</v>
      </c>
      <c r="J32" s="74">
        <v>50</v>
      </c>
      <c r="L32" s="104"/>
      <c r="M32" s="74">
        <v>1150</v>
      </c>
    </row>
    <row r="33" spans="1:13" x14ac:dyDescent="0.25">
      <c r="A33" s="13"/>
      <c r="B33" s="17" t="s">
        <v>17</v>
      </c>
      <c r="E33" s="84">
        <v>1369</v>
      </c>
      <c r="F33" s="32">
        <v>0</v>
      </c>
      <c r="G33" s="32">
        <v>461</v>
      </c>
      <c r="H33" s="60"/>
      <c r="I33" s="104">
        <v>0</v>
      </c>
      <c r="J33" s="74">
        <v>0</v>
      </c>
      <c r="L33" s="104"/>
      <c r="M33" s="74">
        <v>15</v>
      </c>
    </row>
    <row r="34" spans="1:13" x14ac:dyDescent="0.25">
      <c r="A34" s="13"/>
      <c r="B34" s="18" t="s">
        <v>13</v>
      </c>
      <c r="E34" s="84">
        <v>-35</v>
      </c>
      <c r="F34" s="32">
        <v>35</v>
      </c>
      <c r="G34" s="32">
        <v>0</v>
      </c>
      <c r="H34" s="60"/>
      <c r="I34" s="104">
        <v>0</v>
      </c>
      <c r="J34" s="74">
        <v>0</v>
      </c>
      <c r="L34" s="104"/>
      <c r="M34" s="74">
        <v>0</v>
      </c>
    </row>
    <row r="35" spans="1:13" ht="13.8" thickBot="1" x14ac:dyDescent="0.3">
      <c r="A35" s="13"/>
      <c r="B35" s="18" t="s">
        <v>12</v>
      </c>
      <c r="E35" s="85">
        <v>100</v>
      </c>
      <c r="F35" s="32">
        <v>0</v>
      </c>
      <c r="G35" s="32">
        <v>0</v>
      </c>
      <c r="H35" s="60"/>
      <c r="I35" s="104">
        <v>0</v>
      </c>
      <c r="J35" s="74">
        <v>75</v>
      </c>
      <c r="L35" s="104"/>
      <c r="M35" s="74">
        <v>80</v>
      </c>
    </row>
    <row r="36" spans="1:13" ht="13.8" thickBot="1" x14ac:dyDescent="0.3">
      <c r="A36" s="13"/>
      <c r="D36" s="19" t="s">
        <v>15</v>
      </c>
      <c r="E36" s="86">
        <f>SUM(E27:E35)</f>
        <v>6711</v>
      </c>
      <c r="F36" s="33">
        <f>SUM(F27:F35)</f>
        <v>860</v>
      </c>
      <c r="G36" s="33">
        <f>SUM(G27:G35)</f>
        <v>772</v>
      </c>
      <c r="H36" s="61"/>
      <c r="I36" s="105">
        <f>SUM(I27:I35)</f>
        <v>6898</v>
      </c>
      <c r="J36" s="106">
        <f>SUM(J27:J35)</f>
        <v>983</v>
      </c>
      <c r="L36" s="105">
        <f>SUM(L27:L35)</f>
        <v>0</v>
      </c>
      <c r="M36" s="106">
        <f>SUM(M27:M35)</f>
        <v>2720</v>
      </c>
    </row>
    <row r="37" spans="1:13" x14ac:dyDescent="0.25">
      <c r="A37" s="13"/>
      <c r="D37" s="20"/>
      <c r="E37" s="81"/>
      <c r="F37" s="32"/>
      <c r="G37" s="32"/>
      <c r="H37" s="60"/>
      <c r="I37" s="104"/>
      <c r="J37" s="74"/>
      <c r="L37" s="104"/>
      <c r="M37" s="74"/>
    </row>
    <row r="38" spans="1:13" x14ac:dyDescent="0.25">
      <c r="A38" s="10" t="s">
        <v>26</v>
      </c>
      <c r="B38" s="21"/>
      <c r="C38" s="21"/>
      <c r="E38" s="84"/>
      <c r="F38" s="32"/>
      <c r="G38" s="32"/>
      <c r="H38" s="60"/>
      <c r="I38" s="104"/>
      <c r="J38" s="74"/>
      <c r="L38" s="104"/>
      <c r="M38" s="74"/>
    </row>
    <row r="39" spans="1:13" x14ac:dyDescent="0.25">
      <c r="A39" s="13"/>
      <c r="B39" s="6" t="s">
        <v>51</v>
      </c>
      <c r="C39" s="55" t="s">
        <v>53</v>
      </c>
      <c r="E39" s="84">
        <v>-2285</v>
      </c>
      <c r="F39" s="32">
        <v>1500</v>
      </c>
      <c r="G39" s="32">
        <v>2423</v>
      </c>
      <c r="H39" s="60"/>
      <c r="I39" s="104">
        <v>-1859</v>
      </c>
      <c r="J39" s="74">
        <v>1300</v>
      </c>
      <c r="L39" s="104"/>
      <c r="M39" s="74">
        <v>1300</v>
      </c>
    </row>
    <row r="40" spans="1:13" x14ac:dyDescent="0.25">
      <c r="A40" s="10"/>
      <c r="B40" s="21" t="s">
        <v>12</v>
      </c>
      <c r="C40" s="21"/>
      <c r="E40" s="84">
        <v>300</v>
      </c>
      <c r="F40" s="32">
        <v>0</v>
      </c>
      <c r="G40" s="32">
        <v>0</v>
      </c>
      <c r="H40" s="60"/>
      <c r="I40" s="104">
        <v>0</v>
      </c>
      <c r="J40" s="74">
        <v>225</v>
      </c>
      <c r="L40" s="104"/>
      <c r="M40" s="74">
        <v>240</v>
      </c>
    </row>
    <row r="41" spans="1:13" x14ac:dyDescent="0.25">
      <c r="A41" s="10"/>
      <c r="B41" s="6" t="s">
        <v>42</v>
      </c>
      <c r="C41" s="21"/>
      <c r="E41" s="84">
        <v>0</v>
      </c>
      <c r="F41" s="32">
        <v>0</v>
      </c>
      <c r="G41" s="32">
        <v>0</v>
      </c>
      <c r="H41" s="60"/>
      <c r="I41" s="104">
        <v>0</v>
      </c>
      <c r="J41" s="74">
        <v>500</v>
      </c>
      <c r="L41" s="104"/>
      <c r="M41" s="74">
        <v>650</v>
      </c>
    </row>
    <row r="42" spans="1:13" x14ac:dyDescent="0.25">
      <c r="A42" s="10"/>
      <c r="B42" s="6" t="s">
        <v>27</v>
      </c>
      <c r="C42" s="6"/>
      <c r="E42" s="84">
        <v>26</v>
      </c>
      <c r="F42" s="32">
        <v>100</v>
      </c>
      <c r="G42" s="32">
        <v>40</v>
      </c>
      <c r="H42" s="60"/>
      <c r="I42" s="104">
        <v>86</v>
      </c>
      <c r="J42" s="74">
        <v>120</v>
      </c>
      <c r="L42" s="104"/>
      <c r="M42" s="74">
        <v>150</v>
      </c>
    </row>
    <row r="43" spans="1:13" x14ac:dyDescent="0.25">
      <c r="A43" s="13"/>
      <c r="B43" s="6" t="s">
        <v>28</v>
      </c>
      <c r="E43" s="84">
        <v>30</v>
      </c>
      <c r="F43" s="32">
        <v>1</v>
      </c>
      <c r="G43" s="32">
        <v>13</v>
      </c>
      <c r="H43" s="60"/>
      <c r="I43" s="104">
        <v>18</v>
      </c>
      <c r="J43" s="74">
        <v>1</v>
      </c>
      <c r="L43" s="104"/>
      <c r="M43" s="74">
        <v>1</v>
      </c>
    </row>
    <row r="44" spans="1:13" x14ac:dyDescent="0.25">
      <c r="A44" s="13"/>
      <c r="B44" s="6" t="s">
        <v>29</v>
      </c>
      <c r="E44" s="84">
        <v>-10</v>
      </c>
      <c r="F44" s="32">
        <v>120</v>
      </c>
      <c r="G44" s="32">
        <v>130</v>
      </c>
      <c r="H44" s="60"/>
      <c r="I44" s="104">
        <v>-20</v>
      </c>
      <c r="J44" s="74">
        <v>180</v>
      </c>
      <c r="L44" s="104"/>
      <c r="M44" s="74">
        <v>150</v>
      </c>
    </row>
    <row r="45" spans="1:13" x14ac:dyDescent="0.25">
      <c r="A45" s="13"/>
      <c r="B45" s="6" t="s">
        <v>30</v>
      </c>
      <c r="E45" s="84">
        <v>0</v>
      </c>
      <c r="F45" s="32">
        <v>0</v>
      </c>
      <c r="G45" s="32">
        <v>0</v>
      </c>
      <c r="H45" s="60"/>
      <c r="I45" s="104">
        <v>0</v>
      </c>
      <c r="J45" s="74">
        <v>0</v>
      </c>
      <c r="L45" s="104"/>
      <c r="M45" s="74">
        <v>0</v>
      </c>
    </row>
    <row r="46" spans="1:13" x14ac:dyDescent="0.25">
      <c r="A46" s="13"/>
      <c r="B46" s="24" t="s">
        <v>31</v>
      </c>
      <c r="E46" s="84">
        <v>5159</v>
      </c>
      <c r="F46" s="32">
        <v>200</v>
      </c>
      <c r="G46" s="32">
        <v>220</v>
      </c>
      <c r="H46" s="60"/>
      <c r="I46" s="104">
        <v>5439</v>
      </c>
      <c r="J46" s="74">
        <v>0</v>
      </c>
      <c r="L46" s="104"/>
      <c r="M46" s="74">
        <v>0</v>
      </c>
    </row>
    <row r="47" spans="1:13" x14ac:dyDescent="0.25">
      <c r="A47" s="13"/>
      <c r="B47" s="6" t="s">
        <v>32</v>
      </c>
      <c r="E47" s="84">
        <v>15</v>
      </c>
      <c r="F47" s="32">
        <v>35</v>
      </c>
      <c r="G47" s="32">
        <v>49</v>
      </c>
      <c r="H47" s="60"/>
      <c r="I47" s="104">
        <v>1</v>
      </c>
      <c r="J47" s="74">
        <v>55</v>
      </c>
      <c r="L47" s="104"/>
      <c r="M47" s="74">
        <v>55</v>
      </c>
    </row>
    <row r="48" spans="1:13" x14ac:dyDescent="0.25">
      <c r="A48" s="13"/>
      <c r="B48" s="6" t="s">
        <v>33</v>
      </c>
      <c r="E48" s="84">
        <v>43</v>
      </c>
      <c r="F48" s="32">
        <v>60</v>
      </c>
      <c r="G48" s="32">
        <v>42</v>
      </c>
      <c r="H48" s="60"/>
      <c r="I48" s="104">
        <v>61</v>
      </c>
      <c r="J48" s="74">
        <v>60</v>
      </c>
      <c r="L48" s="104"/>
      <c r="M48" s="74">
        <v>75</v>
      </c>
    </row>
    <row r="49" spans="1:13" x14ac:dyDescent="0.25">
      <c r="A49" s="13"/>
      <c r="B49" s="17" t="s">
        <v>34</v>
      </c>
      <c r="E49" s="84">
        <v>3500</v>
      </c>
      <c r="F49" s="32">
        <v>500</v>
      </c>
      <c r="G49" s="32">
        <v>2025</v>
      </c>
      <c r="H49" s="60"/>
      <c r="I49" s="104">
        <v>1975</v>
      </c>
      <c r="J49" s="74">
        <v>200</v>
      </c>
      <c r="L49" s="104"/>
      <c r="M49" s="74">
        <v>200</v>
      </c>
    </row>
    <row r="50" spans="1:13" x14ac:dyDescent="0.25">
      <c r="A50" s="13"/>
      <c r="B50" s="17" t="s">
        <v>17</v>
      </c>
      <c r="E50" s="84">
        <v>1490</v>
      </c>
      <c r="F50" s="32">
        <v>0</v>
      </c>
      <c r="G50" s="32"/>
      <c r="H50" s="60"/>
      <c r="I50" s="104">
        <v>2596</v>
      </c>
      <c r="J50" s="74">
        <v>0</v>
      </c>
      <c r="L50" s="104"/>
      <c r="M50" s="74">
        <v>0</v>
      </c>
    </row>
    <row r="51" spans="1:13" ht="13.8" thickBot="1" x14ac:dyDescent="0.3">
      <c r="A51" s="13"/>
      <c r="B51" s="17" t="s">
        <v>8</v>
      </c>
      <c r="E51" s="85">
        <v>75</v>
      </c>
      <c r="F51" s="32">
        <v>0</v>
      </c>
      <c r="G51" s="32"/>
      <c r="H51" s="60"/>
      <c r="I51" s="104">
        <v>75</v>
      </c>
      <c r="J51" s="74">
        <v>100</v>
      </c>
      <c r="L51" s="104"/>
      <c r="M51" s="74">
        <v>0</v>
      </c>
    </row>
    <row r="52" spans="1:13" ht="13.8" thickBot="1" x14ac:dyDescent="0.3">
      <c r="A52" s="13"/>
      <c r="D52" s="19" t="s">
        <v>15</v>
      </c>
      <c r="E52" s="86">
        <f>SUM(E39:E51)</f>
        <v>8343</v>
      </c>
      <c r="F52" s="33">
        <f>SUM(F39:F51)</f>
        <v>2516</v>
      </c>
      <c r="G52" s="33">
        <f>SUM(G39:G51)</f>
        <v>4942</v>
      </c>
      <c r="H52" s="61"/>
      <c r="I52" s="105">
        <f>SUM(I39:I51)</f>
        <v>8372</v>
      </c>
      <c r="J52" s="106">
        <f>SUM(J39:J51)</f>
        <v>2741</v>
      </c>
      <c r="L52" s="105">
        <f>SUM(L39:L51)</f>
        <v>0</v>
      </c>
      <c r="M52" s="106">
        <f>SUM(M39:M51)</f>
        <v>2821</v>
      </c>
    </row>
    <row r="53" spans="1:13" s="6" customFormat="1" x14ac:dyDescent="0.25">
      <c r="A53" s="30"/>
      <c r="D53" s="5"/>
      <c r="E53" s="83"/>
      <c r="F53" s="32"/>
      <c r="G53" s="32"/>
      <c r="H53" s="60"/>
      <c r="I53" s="104"/>
      <c r="J53" s="104"/>
      <c r="L53" s="104"/>
      <c r="M53" s="104"/>
    </row>
    <row r="54" spans="1:13" s="6" customFormat="1" x14ac:dyDescent="0.25">
      <c r="A54" s="30" t="s">
        <v>35</v>
      </c>
      <c r="D54" s="5"/>
      <c r="E54" s="93"/>
      <c r="F54" s="32"/>
      <c r="G54" s="32"/>
      <c r="H54" s="60"/>
      <c r="I54" s="104"/>
      <c r="J54" s="104"/>
      <c r="L54" s="104"/>
      <c r="M54" s="104"/>
    </row>
    <row r="55" spans="1:13" s="6" customFormat="1" x14ac:dyDescent="0.25">
      <c r="A55" s="30"/>
      <c r="B55" s="6" t="s">
        <v>36</v>
      </c>
      <c r="D55" s="5"/>
      <c r="E55" s="93">
        <v>-933</v>
      </c>
      <c r="F55" s="32">
        <v>8700</v>
      </c>
      <c r="G55" s="32">
        <v>9168</v>
      </c>
      <c r="H55" s="60"/>
      <c r="I55" s="104">
        <v>-1241</v>
      </c>
      <c r="J55" s="104">
        <v>9500</v>
      </c>
      <c r="L55" s="104"/>
      <c r="M55" s="104">
        <v>10000</v>
      </c>
    </row>
    <row r="56" spans="1:13" s="6" customFormat="1" x14ac:dyDescent="0.25">
      <c r="A56" s="30"/>
      <c r="B56" s="6" t="s">
        <v>1</v>
      </c>
      <c r="D56" s="5"/>
      <c r="E56" s="93">
        <v>443</v>
      </c>
      <c r="F56" s="32">
        <v>1240</v>
      </c>
      <c r="G56" s="32">
        <v>633</v>
      </c>
      <c r="H56" s="60"/>
      <c r="I56" s="104">
        <v>1050</v>
      </c>
      <c r="J56" s="104">
        <v>800</v>
      </c>
      <c r="L56" s="104"/>
      <c r="M56" s="104">
        <v>900</v>
      </c>
    </row>
    <row r="57" spans="1:13" s="6" customFormat="1" x14ac:dyDescent="0.25">
      <c r="A57" s="30"/>
      <c r="B57" s="6" t="s">
        <v>2</v>
      </c>
      <c r="D57" s="5"/>
      <c r="E57" s="93">
        <v>-277</v>
      </c>
      <c r="F57" s="32">
        <v>930</v>
      </c>
      <c r="G57" s="32">
        <v>1115</v>
      </c>
      <c r="H57" s="60"/>
      <c r="I57" s="104">
        <v>0</v>
      </c>
      <c r="J57" s="104">
        <v>1200</v>
      </c>
      <c r="L57" s="104"/>
      <c r="M57" s="104">
        <v>1260</v>
      </c>
    </row>
    <row r="58" spans="1:13" s="6" customFormat="1" x14ac:dyDescent="0.25">
      <c r="A58" s="30"/>
      <c r="B58" s="6" t="s">
        <v>3</v>
      </c>
      <c r="D58" s="5"/>
      <c r="E58" s="93">
        <v>50</v>
      </c>
      <c r="F58" s="32">
        <v>150</v>
      </c>
      <c r="G58" s="32">
        <v>338</v>
      </c>
      <c r="H58" s="60"/>
      <c r="I58" s="104">
        <v>-30</v>
      </c>
      <c r="J58" s="104">
        <v>500</v>
      </c>
      <c r="L58" s="104"/>
      <c r="M58" s="104">
        <v>550</v>
      </c>
    </row>
    <row r="59" spans="1:13" s="6" customFormat="1" x14ac:dyDescent="0.25">
      <c r="A59" s="30"/>
      <c r="B59" s="6" t="s">
        <v>4</v>
      </c>
      <c r="D59" s="5"/>
      <c r="E59" s="93">
        <v>200</v>
      </c>
      <c r="F59" s="32">
        <v>200</v>
      </c>
      <c r="G59" s="32">
        <v>400</v>
      </c>
      <c r="H59" s="60"/>
      <c r="I59" s="104">
        <v>0</v>
      </c>
      <c r="J59" s="104">
        <v>200</v>
      </c>
      <c r="L59" s="104"/>
      <c r="M59" s="104">
        <v>200</v>
      </c>
    </row>
    <row r="60" spans="1:13" s="6" customFormat="1" x14ac:dyDescent="0.25">
      <c r="A60" s="30"/>
      <c r="B60" s="17" t="s">
        <v>38</v>
      </c>
      <c r="D60" s="5"/>
      <c r="E60" s="93">
        <v>1276</v>
      </c>
      <c r="F60" s="32">
        <v>0</v>
      </c>
      <c r="G60" s="32">
        <v>0</v>
      </c>
      <c r="H60" s="60"/>
      <c r="I60" s="104">
        <v>1276</v>
      </c>
      <c r="J60" s="104">
        <v>0</v>
      </c>
      <c r="L60" s="104"/>
      <c r="M60" s="104">
        <v>2300</v>
      </c>
    </row>
    <row r="61" spans="1:13" s="6" customFormat="1" x14ac:dyDescent="0.25">
      <c r="A61" s="30"/>
      <c r="B61" s="6" t="s">
        <v>39</v>
      </c>
      <c r="D61" s="5"/>
      <c r="E61" s="93">
        <v>191</v>
      </c>
      <c r="F61" s="32">
        <v>0</v>
      </c>
      <c r="G61" s="32">
        <v>592</v>
      </c>
      <c r="H61" s="60"/>
      <c r="I61" s="104">
        <v>-406</v>
      </c>
      <c r="J61" s="104">
        <v>250</v>
      </c>
      <c r="L61" s="104"/>
      <c r="M61" s="104">
        <v>250</v>
      </c>
    </row>
    <row r="62" spans="1:13" s="6" customFormat="1" ht="13.8" thickBot="1" x14ac:dyDescent="0.3">
      <c r="A62" s="30"/>
      <c r="B62" s="6" t="s">
        <v>5</v>
      </c>
      <c r="D62" s="5"/>
      <c r="E62" s="94">
        <v>7798</v>
      </c>
      <c r="F62" s="32">
        <v>3652</v>
      </c>
      <c r="G62" s="32">
        <v>1920</v>
      </c>
      <c r="H62" s="60"/>
      <c r="I62" s="104">
        <v>9531</v>
      </c>
      <c r="J62" s="104">
        <v>3347</v>
      </c>
      <c r="L62" s="104"/>
      <c r="M62" s="104">
        <v>3917</v>
      </c>
    </row>
    <row r="63" spans="1:13" s="6" customFormat="1" ht="13.8" thickBot="1" x14ac:dyDescent="0.3">
      <c r="A63" s="30"/>
      <c r="D63" s="19" t="s">
        <v>15</v>
      </c>
      <c r="E63" s="95">
        <f>SUM(E55:E62)</f>
        <v>8748</v>
      </c>
      <c r="F63" s="66">
        <f>SUM(F55:F62)</f>
        <v>14872</v>
      </c>
      <c r="G63" s="67">
        <f>SUM(G55:G62)</f>
        <v>14166</v>
      </c>
      <c r="H63" s="68"/>
      <c r="I63" s="110">
        <f>SUM(I55:I62)</f>
        <v>10180</v>
      </c>
      <c r="J63" s="110">
        <f>SUM(J55:J62)</f>
        <v>15797</v>
      </c>
      <c r="L63" s="110">
        <f>SUM(L55:L62)</f>
        <v>0</v>
      </c>
      <c r="M63" s="110">
        <f>SUM(M55:M62)</f>
        <v>19377</v>
      </c>
    </row>
    <row r="64" spans="1:13" s="6" customFormat="1" x14ac:dyDescent="0.25">
      <c r="A64" s="30"/>
      <c r="D64" s="5"/>
      <c r="E64" s="96"/>
      <c r="F64" s="69"/>
      <c r="G64" s="70"/>
      <c r="H64" s="71"/>
      <c r="I64" s="111"/>
      <c r="J64" s="111"/>
      <c r="L64" s="111"/>
      <c r="M64" s="111"/>
    </row>
    <row r="65" spans="1:13" s="28" customFormat="1" ht="13.8" thickBot="1" x14ac:dyDescent="0.3">
      <c r="A65" s="31" t="s">
        <v>37</v>
      </c>
      <c r="B65" s="26"/>
      <c r="C65" s="26"/>
      <c r="D65" s="27"/>
      <c r="E65" s="97">
        <f>SUM(E16+E24+E36+E9+E52+E63)</f>
        <v>30311</v>
      </c>
      <c r="F65" s="72">
        <f>SUM(F16+F24+F36+F9+F52+F63)</f>
        <v>20548</v>
      </c>
      <c r="G65" s="72">
        <f>SUM(G16+G24+G36+G9+G52+G63)</f>
        <v>23807</v>
      </c>
      <c r="H65" s="73"/>
      <c r="I65" s="112">
        <f>SUM(I9+I16+I24+I36+I52+I63)</f>
        <v>31032</v>
      </c>
      <c r="J65" s="112">
        <f>SUM(J9+J16+J24+J36+J52+J63)</f>
        <v>20996</v>
      </c>
      <c r="L65" s="112">
        <f>SUM(L9+L16+L24+L36+L52+L63)</f>
        <v>0</v>
      </c>
      <c r="M65" s="112">
        <f>SUM(M9+M16+M24+M36+M52+M63)</f>
        <v>26643</v>
      </c>
    </row>
    <row r="66" spans="1:13" s="28" customFormat="1" x14ac:dyDescent="0.25">
      <c r="D66" s="20"/>
      <c r="E66" s="20"/>
      <c r="F66" s="38"/>
      <c r="G66" s="38"/>
      <c r="H66" s="38"/>
      <c r="I66" s="38"/>
      <c r="J66" s="38"/>
    </row>
    <row r="68" spans="1:13" ht="15.6" x14ac:dyDescent="0.3">
      <c r="A68" s="39" t="s">
        <v>57</v>
      </c>
      <c r="J68" s="1"/>
    </row>
    <row r="69" spans="1:13" ht="39.6" x14ac:dyDescent="0.25">
      <c r="A69" s="40" t="s">
        <v>45</v>
      </c>
      <c r="B69" s="41"/>
      <c r="C69" s="42" t="s">
        <v>56</v>
      </c>
      <c r="D69" s="43" t="s">
        <v>58</v>
      </c>
      <c r="E69" s="43"/>
      <c r="F69" s="44" t="s">
        <v>59</v>
      </c>
      <c r="G69" s="59"/>
      <c r="H69" s="59"/>
      <c r="I69" s="59"/>
      <c r="J69" s="75" t="s">
        <v>60</v>
      </c>
    </row>
    <row r="70" spans="1:13" x14ac:dyDescent="0.25">
      <c r="A70" s="50" t="s">
        <v>10</v>
      </c>
      <c r="B70" s="46"/>
      <c r="C70" s="47"/>
      <c r="D70" s="48"/>
      <c r="E70" s="48"/>
      <c r="F70" s="48"/>
      <c r="G70" s="48"/>
      <c r="H70" s="48"/>
      <c r="I70" s="48"/>
      <c r="J70" s="49">
        <f>SUM(D70:F70)</f>
        <v>0</v>
      </c>
    </row>
    <row r="71" spans="1:13" x14ac:dyDescent="0.25">
      <c r="A71" s="45" t="s">
        <v>7</v>
      </c>
      <c r="B71" s="46"/>
      <c r="C71" s="47"/>
      <c r="D71" s="48"/>
      <c r="E71" s="48"/>
      <c r="F71" s="48"/>
      <c r="G71" s="48"/>
      <c r="H71" s="48"/>
      <c r="I71" s="48"/>
      <c r="J71" s="49">
        <f>SUM(D71:F71)</f>
        <v>0</v>
      </c>
    </row>
    <row r="72" spans="1:13" x14ac:dyDescent="0.25">
      <c r="A72" s="50" t="s">
        <v>11</v>
      </c>
      <c r="B72" s="46"/>
      <c r="C72" s="47"/>
      <c r="D72" s="48"/>
      <c r="E72" s="48"/>
      <c r="F72" s="48"/>
      <c r="G72" s="48"/>
      <c r="H72" s="48"/>
      <c r="I72" s="48"/>
      <c r="J72" s="49">
        <f>SUM(D72:F72)</f>
        <v>0</v>
      </c>
    </row>
    <row r="73" spans="1:13" x14ac:dyDescent="0.25">
      <c r="A73" s="45" t="s">
        <v>46</v>
      </c>
      <c r="B73" s="46"/>
      <c r="C73" s="47"/>
      <c r="D73" s="48"/>
      <c r="E73" s="48"/>
      <c r="F73" s="48"/>
      <c r="G73" s="48"/>
      <c r="H73" s="48"/>
      <c r="I73" s="48"/>
      <c r="J73" s="49">
        <f>SUM(D73:F73)</f>
        <v>0</v>
      </c>
    </row>
    <row r="74" spans="1:13" x14ac:dyDescent="0.25">
      <c r="A74" s="50" t="s">
        <v>47</v>
      </c>
      <c r="B74" s="46"/>
      <c r="C74" s="47"/>
      <c r="D74" s="48"/>
      <c r="E74" s="48"/>
      <c r="F74" s="48"/>
      <c r="G74" s="48"/>
      <c r="H74" s="48"/>
      <c r="I74" s="48"/>
      <c r="J74" s="49">
        <f>SUM(D74:F74)</f>
        <v>0</v>
      </c>
    </row>
    <row r="75" spans="1:13" x14ac:dyDescent="0.25">
      <c r="A75" s="51" t="s">
        <v>15</v>
      </c>
      <c r="B75" s="52"/>
      <c r="C75" s="47">
        <f>SUM(C71:C74)</f>
        <v>0</v>
      </c>
      <c r="D75" s="53">
        <f>SUM(D71:D74)</f>
        <v>0</v>
      </c>
      <c r="E75" s="53"/>
      <c r="F75" s="54">
        <f>SUM(F71:F74)</f>
        <v>0</v>
      </c>
      <c r="G75" s="54"/>
      <c r="H75" s="54"/>
      <c r="I75" s="54"/>
      <c r="J75" s="49">
        <f>SUM(J71:J74)</f>
        <v>0</v>
      </c>
    </row>
    <row r="76" spans="1:13" x14ac:dyDescent="0.25">
      <c r="J76" s="1"/>
    </row>
    <row r="77" spans="1:13" x14ac:dyDescent="0.25">
      <c r="B77" s="55"/>
      <c r="C77" t="s">
        <v>64</v>
      </c>
      <c r="J77" s="1"/>
    </row>
    <row r="78" spans="1:13" x14ac:dyDescent="0.25">
      <c r="C78" s="55" t="s">
        <v>65</v>
      </c>
      <c r="F78" s="56" t="s">
        <v>63</v>
      </c>
      <c r="G78" s="56"/>
      <c r="H78" s="56"/>
      <c r="I78" s="56"/>
      <c r="J78" s="1"/>
    </row>
  </sheetData>
  <printOptions horizontalCentered="1" gridLines="1" gridLinesSet="0"/>
  <pageMargins left="0" right="0" top="0.39370078740157483" bottom="0" header="0.51181102362204722" footer="0.7480314960629921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- ward &amp; admin</vt:lpstr>
      <vt:lpstr>'Funds - ward &amp; admin'!Print_Area</vt:lpstr>
      <vt:lpstr>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Hanstead</dc:creator>
  <cp:lastModifiedBy>Ian Hanstead</cp:lastModifiedBy>
  <cp:lastPrinted>2023-10-31T14:00:42Z</cp:lastPrinted>
  <dcterms:created xsi:type="dcterms:W3CDTF">2018-10-16T13:57:25Z</dcterms:created>
  <dcterms:modified xsi:type="dcterms:W3CDTF">2023-11-08T16:28:33Z</dcterms:modified>
</cp:coreProperties>
</file>